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s="1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s="1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s="1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30" l="1"/>
  <c r="AT99" i="26"/>
  <c r="AS99" i="30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52" i="63" l="1"/>
  <c r="AB36"/>
  <c r="AB20"/>
  <c r="AB4"/>
  <c r="AB93"/>
  <c r="AB89"/>
  <c r="AB85"/>
  <c r="AB81"/>
  <c r="AB77"/>
  <c r="AB73"/>
  <c r="AB69"/>
  <c r="AB20" i="62"/>
  <c r="AB68" i="61"/>
  <c r="AB64"/>
  <c r="AB48"/>
  <c r="AB40"/>
  <c r="AB36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0" i="63" l="1"/>
  <c r="C99"/>
  <c r="F84" i="57"/>
  <c r="C99"/>
  <c r="F6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O44" s="1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27" i="55"/>
  <c r="V56"/>
  <c r="V4"/>
  <c r="V9"/>
  <c r="V32"/>
  <c r="O32"/>
  <c r="V40"/>
  <c r="V47"/>
  <c r="V16"/>
  <c r="O16"/>
  <c r="V24"/>
  <c r="V87"/>
  <c r="V26" i="56"/>
  <c r="O35"/>
  <c r="V42"/>
  <c r="O51"/>
  <c r="N8" i="55"/>
  <c r="F9"/>
  <c r="I99"/>
  <c r="M99"/>
  <c r="G10"/>
  <c r="N12"/>
  <c r="O12" s="1"/>
  <c r="F13"/>
  <c r="G26"/>
  <c r="N28"/>
  <c r="F29"/>
  <c r="N44"/>
  <c r="F45"/>
  <c r="N60"/>
  <c r="O60" s="1"/>
  <c r="F61"/>
  <c r="O45" i="56"/>
  <c r="O65"/>
  <c r="V3" i="55"/>
  <c r="V82"/>
  <c r="O15" i="56"/>
  <c r="O47"/>
  <c r="V52"/>
  <c r="V59"/>
  <c r="O70"/>
  <c r="V94"/>
  <c r="V12" i="55"/>
  <c r="V11" i="56"/>
  <c r="V18"/>
  <c r="V27"/>
  <c r="V32"/>
  <c r="V50"/>
  <c r="B99" i="55"/>
  <c r="F3"/>
  <c r="K99"/>
  <c r="F5"/>
  <c r="G18"/>
  <c r="O19"/>
  <c r="N20"/>
  <c r="F21"/>
  <c r="N36"/>
  <c r="F37"/>
  <c r="N52"/>
  <c r="F53"/>
  <c r="O68"/>
  <c r="O76"/>
  <c r="O84"/>
  <c r="O5" i="56"/>
  <c r="O21"/>
  <c r="O37"/>
  <c r="O53"/>
  <c r="O61"/>
  <c r="O69"/>
  <c r="O77"/>
  <c r="O93"/>
  <c r="O7"/>
  <c r="O23"/>
  <c r="V28"/>
  <c r="V39"/>
  <c r="V44"/>
  <c r="V63"/>
  <c r="V82"/>
  <c r="J99" i="55"/>
  <c r="N24"/>
  <c r="N40"/>
  <c r="O40" s="1"/>
  <c r="N56"/>
  <c r="O56" s="1"/>
  <c r="O71"/>
  <c r="O56" i="56"/>
  <c r="V38" i="58"/>
  <c r="V54"/>
  <c r="V70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50"/>
  <c r="V82"/>
  <c r="V68" i="55"/>
  <c r="V76"/>
  <c r="V84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V46" i="58"/>
  <c r="V49"/>
  <c r="N3" i="56"/>
  <c r="N90" i="57"/>
  <c r="F91"/>
  <c r="K99" i="58"/>
  <c r="U99"/>
  <c r="F9"/>
  <c r="F17"/>
  <c r="V26"/>
  <c r="O26"/>
  <c r="V42"/>
  <c r="O45"/>
  <c r="V58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48" i="57"/>
  <c r="O64"/>
  <c r="O78" i="56"/>
  <c r="O66"/>
  <c r="O62"/>
  <c r="O54"/>
  <c r="O46"/>
  <c r="O30"/>
  <c r="O26"/>
  <c r="O10"/>
  <c r="O78" i="55"/>
  <c r="O74"/>
  <c r="O66"/>
  <c r="O52" i="56"/>
  <c r="O96"/>
  <c r="O80"/>
  <c r="O76"/>
  <c r="O13"/>
  <c r="V92" i="55"/>
  <c r="V88"/>
  <c r="V80"/>
  <c r="V72"/>
  <c r="O44"/>
  <c r="O36"/>
  <c r="G58"/>
  <c r="V58" s="1"/>
  <c r="O52"/>
  <c r="G42"/>
  <c r="O24"/>
  <c r="O9"/>
  <c r="O36" i="56"/>
  <c r="O92"/>
  <c r="O88"/>
  <c r="O84"/>
  <c r="O57"/>
  <c r="O40"/>
  <c r="O25"/>
  <c r="O24"/>
  <c r="G98" i="55"/>
  <c r="O70"/>
  <c r="V66"/>
  <c r="O62"/>
  <c r="O46"/>
  <c r="O38"/>
  <c r="O30"/>
  <c r="O20"/>
  <c r="V96"/>
  <c r="V64"/>
  <c r="V51"/>
  <c r="V48"/>
  <c r="O28"/>
  <c r="O14"/>
  <c r="V74" i="58"/>
  <c r="G98" i="57"/>
  <c r="V98" s="1"/>
  <c r="G34"/>
  <c r="V34" s="1"/>
  <c r="O57" i="58"/>
  <c r="V25"/>
  <c r="G22" i="57"/>
  <c r="V22" s="1"/>
  <c r="G18"/>
  <c r="O1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V26"/>
  <c r="O26"/>
  <c r="O58" l="1"/>
  <c r="V6" i="57"/>
  <c r="O77"/>
  <c r="O43" i="58"/>
  <c r="O98" i="57"/>
  <c r="O4" i="56"/>
  <c r="V98" i="55"/>
  <c r="O98"/>
  <c r="O11" i="58"/>
  <c r="O22" i="57"/>
  <c r="V18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N72" i="78"/>
  <c r="K81"/>
  <c r="N90"/>
  <c r="K40"/>
  <c r="O28"/>
  <c r="G11"/>
  <c r="B39"/>
  <c r="O92"/>
  <c r="K52"/>
  <c r="Q68"/>
  <c r="O4"/>
  <c r="E1"/>
  <c r="N74"/>
  <c r="O52"/>
  <c r="O12"/>
  <c r="N63"/>
  <c r="P55"/>
  <c r="J76"/>
  <c r="H3"/>
  <c r="G71"/>
  <c r="H79"/>
  <c r="B55"/>
  <c r="I14"/>
  <c r="J78"/>
  <c r="N28"/>
  <c r="H52"/>
  <c r="K8"/>
  <c r="G94"/>
  <c r="J36"/>
  <c r="Q87"/>
  <c r="J37"/>
  <c r="I27"/>
  <c r="N39"/>
  <c r="N62"/>
  <c r="Q97"/>
  <c r="B70"/>
  <c r="K91"/>
  <c r="Q44"/>
  <c r="L38"/>
  <c r="P50"/>
  <c r="Q89"/>
  <c r="N43"/>
  <c r="O60"/>
  <c r="I4"/>
  <c r="B9"/>
  <c r="Q94"/>
  <c r="L37"/>
  <c r="G67"/>
  <c r="H43"/>
  <c r="P97"/>
  <c r="K96"/>
  <c r="O37"/>
  <c r="H82"/>
  <c r="O35"/>
  <c r="I52"/>
  <c r="L5"/>
  <c r="H9"/>
  <c r="O10"/>
  <c r="B38"/>
  <c r="Q69"/>
  <c r="O81"/>
  <c r="Q96"/>
  <c r="N50"/>
  <c r="I94"/>
  <c r="P48"/>
  <c r="K67"/>
  <c r="L6"/>
  <c r="H8"/>
  <c r="L31"/>
  <c r="K59"/>
  <c r="N3"/>
  <c r="I3"/>
  <c r="O69"/>
  <c r="I72"/>
  <c r="H65"/>
  <c r="O80"/>
  <c r="K13"/>
  <c r="G41"/>
  <c r="I96"/>
  <c r="L94"/>
  <c r="N42"/>
  <c r="G42"/>
  <c r="G81"/>
  <c r="L14"/>
  <c r="G44"/>
  <c r="J91"/>
  <c r="J47"/>
  <c r="I71"/>
  <c r="B33"/>
  <c r="P63"/>
  <c r="B96"/>
  <c r="O51"/>
  <c r="J53"/>
  <c r="N80"/>
  <c r="K50"/>
  <c r="H70"/>
  <c r="H2"/>
  <c r="L92"/>
  <c r="G69"/>
  <c r="L12"/>
  <c r="G45"/>
  <c r="I93"/>
  <c r="O61"/>
  <c r="Q90"/>
  <c r="L58"/>
  <c r="N83"/>
  <c r="N58"/>
  <c r="O83"/>
  <c r="K61"/>
  <c r="B44"/>
  <c r="K58"/>
  <c r="H57"/>
  <c r="G63"/>
  <c r="K36"/>
  <c r="H21"/>
  <c r="L20"/>
  <c r="Q82"/>
  <c r="B5"/>
  <c r="N34"/>
  <c r="P78"/>
  <c r="B41"/>
  <c r="H81"/>
  <c r="O11"/>
  <c r="N53"/>
  <c r="O50"/>
  <c r="O18"/>
  <c r="G77"/>
  <c r="H89"/>
  <c r="N20"/>
  <c r="G47"/>
  <c r="J84"/>
  <c r="N52"/>
  <c r="G87"/>
  <c r="K3"/>
  <c r="G97"/>
  <c r="N15"/>
  <c r="J41"/>
  <c r="B18"/>
  <c r="N57"/>
  <c r="O58"/>
  <c r="B94"/>
  <c r="B67"/>
  <c r="J16"/>
  <c r="N33"/>
  <c r="J52"/>
  <c r="K22"/>
  <c r="B72"/>
  <c r="O79"/>
  <c r="B77"/>
  <c r="N41"/>
  <c r="B26"/>
  <c r="B76"/>
  <c r="I25"/>
  <c r="P21"/>
  <c r="P23"/>
  <c r="J68"/>
  <c r="P84"/>
  <c r="K30"/>
  <c r="K56"/>
  <c r="B89"/>
  <c r="Q64"/>
  <c r="P29"/>
  <c r="G98"/>
  <c r="Q81"/>
  <c r="L49"/>
  <c r="L88"/>
  <c r="G28"/>
  <c r="L8"/>
  <c r="G92"/>
  <c r="B20"/>
  <c r="J11"/>
  <c r="H51"/>
  <c r="N95"/>
  <c r="I69"/>
  <c r="H34"/>
  <c r="H59"/>
  <c r="L44"/>
  <c r="I86"/>
  <c r="N23"/>
  <c r="P26"/>
  <c r="Q85"/>
  <c r="H78"/>
  <c r="Q6"/>
  <c r="N25"/>
  <c r="O36"/>
  <c r="L76"/>
  <c r="J63"/>
  <c r="O22"/>
  <c r="N13"/>
  <c r="H84"/>
  <c r="O73"/>
  <c r="P46"/>
  <c r="D1"/>
  <c r="I17"/>
  <c r="I30"/>
  <c r="K75"/>
  <c r="P90"/>
  <c r="O67"/>
  <c r="P69"/>
  <c r="I47"/>
  <c r="I77"/>
  <c r="I8"/>
  <c r="O90"/>
  <c r="B73"/>
  <c r="L51"/>
  <c r="J49"/>
  <c r="I5"/>
  <c r="G93"/>
  <c r="J79"/>
  <c r="J26"/>
  <c r="N67"/>
  <c r="I74"/>
  <c r="L47"/>
  <c r="I21"/>
  <c r="J9"/>
  <c r="Q67"/>
  <c r="H24"/>
  <c r="L75"/>
  <c r="I95"/>
  <c r="K27"/>
  <c r="N88"/>
  <c r="Q12"/>
  <c r="O93"/>
  <c r="G14"/>
  <c r="I15"/>
  <c r="N92"/>
  <c r="B8"/>
  <c r="Q49"/>
  <c r="L23"/>
  <c r="J88"/>
  <c r="H47"/>
  <c r="G31"/>
  <c r="O89"/>
  <c r="O46"/>
  <c r="K10"/>
  <c r="N79"/>
  <c r="J77"/>
  <c r="Q39"/>
  <c r="G96"/>
  <c r="J81"/>
  <c r="O91"/>
  <c r="H39"/>
  <c r="G26"/>
  <c r="H58"/>
  <c r="O94"/>
  <c r="Q98"/>
  <c r="N7"/>
  <c r="N77"/>
  <c r="H41"/>
  <c r="L86"/>
  <c r="G39"/>
  <c r="J32"/>
  <c r="I83"/>
  <c r="J43"/>
  <c r="O14"/>
  <c r="O71"/>
  <c r="K63"/>
  <c r="Q53"/>
  <c r="B66"/>
  <c r="I84"/>
  <c r="J27"/>
  <c r="Q30"/>
  <c r="P68"/>
  <c r="G78"/>
  <c r="H5"/>
  <c r="Q74"/>
  <c r="K48"/>
  <c r="K16"/>
  <c r="K9"/>
  <c r="L45"/>
  <c r="B85"/>
  <c r="K88"/>
  <c r="L64"/>
  <c r="J85"/>
  <c r="P53"/>
  <c r="Q25"/>
  <c r="G38"/>
  <c r="J39"/>
  <c r="P42"/>
  <c r="Q36"/>
  <c r="H49"/>
  <c r="H83"/>
  <c r="O62"/>
  <c r="I26"/>
  <c r="K19"/>
  <c r="H25"/>
  <c r="G25"/>
  <c r="B62"/>
  <c r="J75"/>
  <c r="K64"/>
  <c r="J31"/>
  <c r="N14"/>
  <c r="P72"/>
  <c r="N59"/>
  <c r="G65"/>
  <c r="H4"/>
  <c r="K46"/>
  <c r="Q61"/>
  <c r="H73"/>
  <c r="O54"/>
  <c r="O72"/>
  <c r="O66"/>
  <c r="N71"/>
  <c r="N91"/>
  <c r="B23"/>
  <c r="K94"/>
  <c r="P7"/>
  <c r="K5"/>
  <c r="O5"/>
  <c r="B42"/>
  <c r="H61"/>
  <c r="L42"/>
  <c r="P47"/>
  <c r="B21"/>
  <c r="I29"/>
  <c r="J56"/>
  <c r="K87"/>
  <c r="K14"/>
  <c r="I92"/>
  <c r="L73"/>
  <c r="I98"/>
  <c r="G59"/>
  <c r="L62"/>
  <c r="Q45"/>
  <c r="J62"/>
  <c r="O26"/>
  <c r="G15"/>
  <c r="L3"/>
  <c r="K84"/>
  <c r="G80"/>
  <c r="N51"/>
  <c r="N18"/>
  <c r="I76"/>
  <c r="Q14"/>
  <c r="P27"/>
  <c r="Q52"/>
  <c r="O84"/>
  <c r="L70"/>
  <c r="B80"/>
  <c r="P4"/>
  <c r="I43"/>
  <c r="L39"/>
  <c r="L57"/>
  <c r="B65"/>
  <c r="I59"/>
  <c r="P14"/>
  <c r="P45"/>
  <c r="N47"/>
  <c r="P74"/>
  <c r="L65"/>
  <c r="L21"/>
  <c r="L28"/>
  <c r="L19"/>
  <c r="G8"/>
  <c r="J25"/>
  <c r="B17"/>
  <c r="Q80"/>
  <c r="K17"/>
  <c r="L82"/>
  <c r="Q18"/>
  <c r="N48"/>
  <c r="G3"/>
  <c r="L43"/>
  <c r="O56"/>
  <c r="Q77"/>
  <c r="J22"/>
  <c r="O7"/>
  <c r="L63"/>
  <c r="N17"/>
  <c r="Q71"/>
  <c r="O45"/>
  <c r="J51"/>
  <c r="K54"/>
  <c r="H90"/>
  <c r="Q22"/>
  <c r="J98"/>
  <c r="L10"/>
  <c r="P37"/>
  <c r="K47"/>
  <c r="H16"/>
  <c r="K7"/>
  <c r="G75"/>
  <c r="J97"/>
  <c r="B97"/>
  <c r="Q57"/>
  <c r="Q38"/>
  <c r="N93"/>
  <c r="B24"/>
  <c r="O42"/>
  <c r="N94"/>
  <c r="K79"/>
  <c r="I62"/>
  <c r="H71"/>
  <c r="K25"/>
  <c r="J12"/>
  <c r="N46"/>
  <c r="J3"/>
  <c r="I80"/>
  <c r="L71"/>
  <c r="P30"/>
  <c r="O27"/>
  <c r="B16"/>
  <c r="Q8"/>
  <c r="L61"/>
  <c r="O43"/>
  <c r="O87"/>
  <c r="N30"/>
  <c r="J4"/>
  <c r="K18"/>
  <c r="P75"/>
  <c r="B2"/>
  <c r="P33"/>
  <c r="P67"/>
  <c r="B6"/>
  <c r="O30"/>
  <c r="H50"/>
  <c r="H35"/>
  <c r="H45"/>
  <c r="K20"/>
  <c r="G84"/>
  <c r="P93"/>
  <c r="J70"/>
  <c r="N54"/>
  <c r="Q62"/>
  <c r="G4"/>
  <c r="J15"/>
  <c r="J73"/>
  <c r="I78"/>
  <c r="Q47"/>
  <c r="B81"/>
  <c r="Q23"/>
  <c r="P49"/>
  <c r="P58"/>
  <c r="J60"/>
  <c r="I13"/>
  <c r="G68"/>
  <c r="K69"/>
  <c r="I12"/>
  <c r="G48"/>
  <c r="I40"/>
  <c r="L25"/>
  <c r="B36"/>
  <c r="P52"/>
  <c r="I51"/>
  <c r="O55"/>
  <c r="K29"/>
  <c r="J29"/>
  <c r="H53"/>
  <c r="J24"/>
  <c r="I44"/>
  <c r="L29"/>
  <c r="B83"/>
  <c r="J42"/>
  <c r="G5"/>
  <c r="N76"/>
  <c r="B35"/>
  <c r="J82"/>
  <c r="N12"/>
  <c r="N85"/>
  <c r="B30"/>
  <c r="L89"/>
  <c r="B87"/>
  <c r="J10"/>
  <c r="Q4"/>
  <c r="B63"/>
  <c r="L32"/>
  <c r="L46"/>
  <c r="J72"/>
  <c r="H56"/>
  <c r="L41"/>
  <c r="H87"/>
  <c r="B53"/>
  <c r="N38"/>
  <c r="N22"/>
  <c r="P87"/>
  <c r="P88"/>
  <c r="P41"/>
  <c r="P24"/>
  <c r="H96"/>
  <c r="Q24"/>
  <c r="P73"/>
  <c r="N32"/>
  <c r="P40"/>
  <c r="J57"/>
  <c r="H29"/>
  <c r="B78"/>
  <c r="I20"/>
  <c r="I70"/>
  <c r="N29"/>
  <c r="O38"/>
  <c r="H66"/>
  <c r="H44"/>
  <c r="J55"/>
  <c r="Q60"/>
  <c r="H11"/>
  <c r="H74"/>
  <c r="J67"/>
  <c r="P5"/>
  <c r="I32"/>
  <c r="B10"/>
  <c r="H23"/>
  <c r="G58"/>
  <c r="P62"/>
  <c r="P56"/>
  <c r="N5"/>
  <c r="P66"/>
  <c r="J13"/>
  <c r="P51"/>
  <c r="Q86"/>
  <c r="N86"/>
  <c r="B47"/>
  <c r="G57"/>
  <c r="L98"/>
  <c r="P89"/>
  <c r="Q11"/>
  <c r="B50"/>
  <c r="G82"/>
  <c r="H67"/>
  <c r="O75"/>
  <c r="O76"/>
  <c r="Q13"/>
  <c r="I19"/>
  <c r="I63"/>
  <c r="K90"/>
  <c r="K38"/>
  <c r="K86"/>
  <c r="P60"/>
  <c r="I53"/>
  <c r="O17"/>
  <c r="I97"/>
  <c r="G49"/>
  <c r="Q31"/>
  <c r="O95"/>
  <c r="B61"/>
  <c r="N75"/>
  <c r="H17"/>
  <c r="O33"/>
  <c r="P71"/>
  <c r="G19"/>
  <c r="Q35"/>
  <c r="P92"/>
  <c r="B90"/>
  <c r="N84"/>
  <c r="I39"/>
  <c r="G64"/>
  <c r="I68"/>
  <c r="N81"/>
  <c r="B54"/>
  <c r="I88"/>
  <c r="N40"/>
  <c r="O65"/>
  <c r="B32"/>
  <c r="P22"/>
  <c r="I9"/>
  <c r="H31"/>
  <c r="P32"/>
  <c r="Q51"/>
  <c r="L33"/>
  <c r="J50"/>
  <c r="J96"/>
  <c r="L55"/>
  <c r="L48"/>
  <c r="Q76"/>
  <c r="O70"/>
  <c r="L97"/>
  <c r="K34"/>
  <c r="G46"/>
  <c r="P20"/>
  <c r="I6"/>
  <c r="B56"/>
  <c r="J87"/>
  <c r="Q27"/>
  <c r="P64"/>
  <c r="H33"/>
  <c r="K26"/>
  <c r="L26"/>
  <c r="L84"/>
  <c r="O82"/>
  <c r="O48"/>
  <c r="I38"/>
  <c r="P28"/>
  <c r="J58"/>
  <c r="N10"/>
  <c r="O20"/>
  <c r="L81"/>
  <c r="J35"/>
  <c r="O41"/>
  <c r="B27"/>
  <c r="L87"/>
  <c r="J90"/>
  <c r="I67"/>
  <c r="G91"/>
  <c r="O31"/>
  <c r="G12"/>
  <c r="H64"/>
  <c r="G35"/>
  <c r="K72"/>
  <c r="O6"/>
  <c r="B40"/>
  <c r="N44"/>
  <c r="O21"/>
  <c r="O78"/>
  <c r="K12"/>
  <c r="N66"/>
  <c r="G22"/>
  <c r="I37"/>
  <c r="K83"/>
  <c r="G86"/>
  <c r="I90"/>
  <c r="H42"/>
  <c r="I66"/>
  <c r="L74"/>
  <c r="G6"/>
  <c r="P13"/>
  <c r="Q3"/>
  <c r="I89"/>
  <c r="L53"/>
  <c r="J44"/>
  <c r="P39"/>
  <c r="H38"/>
  <c r="P44"/>
  <c r="Q26"/>
  <c r="Q5"/>
  <c r="J23"/>
  <c r="H14"/>
  <c r="I75"/>
  <c r="G72"/>
  <c r="Q32"/>
  <c r="O24"/>
  <c r="Q7"/>
  <c r="G18"/>
  <c r="I34"/>
  <c r="N69"/>
  <c r="P38"/>
  <c r="H80"/>
  <c r="G32"/>
  <c r="Q95"/>
  <c r="J92"/>
  <c r="G7"/>
  <c r="N6"/>
  <c r="H46"/>
  <c r="N60"/>
  <c r="H13"/>
  <c r="I35"/>
  <c r="G2"/>
  <c r="I31"/>
  <c r="J74"/>
  <c r="P83"/>
  <c r="J95"/>
  <c r="N68"/>
  <c r="K24"/>
  <c r="I36"/>
  <c r="J48"/>
  <c r="Q16"/>
  <c r="I85"/>
  <c r="H7"/>
  <c r="B75"/>
  <c r="I54"/>
  <c r="H95"/>
  <c r="I58"/>
  <c r="B4"/>
  <c r="B95"/>
  <c r="K93"/>
  <c r="H37"/>
  <c r="H22"/>
  <c r="P79"/>
  <c r="Q42"/>
  <c r="K28"/>
  <c r="B82"/>
  <c r="G53"/>
  <c r="H36"/>
  <c r="O63"/>
  <c r="O74"/>
  <c r="O16"/>
  <c r="Q37"/>
  <c r="O53"/>
  <c r="N8"/>
  <c r="L18"/>
  <c r="J20"/>
  <c r="P82"/>
  <c r="H91"/>
  <c r="L69"/>
  <c r="G17"/>
  <c r="N97"/>
  <c r="L7"/>
  <c r="Q10"/>
  <c r="H72"/>
  <c r="K97"/>
  <c r="L11"/>
  <c r="H76"/>
  <c r="I64"/>
  <c r="L66"/>
  <c r="G56"/>
  <c r="H97"/>
  <c r="N37"/>
  <c r="H26"/>
  <c r="H20"/>
  <c r="B13"/>
  <c r="J64"/>
  <c r="I55"/>
  <c r="K39"/>
  <c r="J89"/>
  <c r="B34"/>
  <c r="K15"/>
  <c r="B28"/>
  <c r="L40"/>
  <c r="Q54"/>
  <c r="L27"/>
  <c r="K80"/>
  <c r="L95"/>
  <c r="O47"/>
  <c r="O97"/>
  <c r="Q83"/>
  <c r="H85"/>
  <c r="I7"/>
  <c r="K53"/>
  <c r="K77"/>
  <c r="N87"/>
  <c r="K70"/>
  <c r="L17"/>
  <c r="H94"/>
  <c r="B58"/>
  <c r="I81"/>
  <c r="N56"/>
  <c r="B19"/>
  <c r="K62"/>
  <c r="J69"/>
  <c r="O68"/>
  <c r="N27"/>
  <c r="G95"/>
  <c r="H30"/>
  <c r="N4"/>
  <c r="L54"/>
  <c r="P35"/>
  <c r="K68"/>
  <c r="K85"/>
  <c r="Q66"/>
  <c r="H28"/>
  <c r="H93"/>
  <c r="H27"/>
  <c r="L83"/>
  <c r="J21"/>
  <c r="N31"/>
  <c r="K4"/>
  <c r="L35"/>
  <c r="H15"/>
  <c r="L15"/>
  <c r="I61"/>
  <c r="B29"/>
  <c r="P85"/>
  <c r="B68"/>
  <c r="B91"/>
  <c r="P54"/>
  <c r="H63"/>
  <c r="K55"/>
  <c r="J83"/>
  <c r="P16"/>
  <c r="G90"/>
  <c r="O86"/>
  <c r="B43"/>
  <c r="I23"/>
  <c r="B25"/>
  <c r="Q75"/>
  <c r="G50"/>
  <c r="J5"/>
  <c r="B93"/>
  <c r="H18"/>
  <c r="H48"/>
  <c r="K33"/>
  <c r="B52"/>
  <c r="K42"/>
  <c r="I18"/>
  <c r="O49"/>
  <c r="Q48"/>
  <c r="Q91"/>
  <c r="Q88"/>
  <c r="K49"/>
  <c r="I60"/>
  <c r="L78"/>
  <c r="G85"/>
  <c r="L50"/>
  <c r="P19"/>
  <c r="B3"/>
  <c r="N45"/>
  <c r="O29"/>
  <c r="G52"/>
  <c r="I42"/>
  <c r="K51"/>
  <c r="K23"/>
  <c r="O57"/>
  <c r="P34"/>
  <c r="K21"/>
  <c r="I49"/>
  <c r="N89"/>
  <c r="I50"/>
  <c r="P61"/>
  <c r="B46"/>
  <c r="K92"/>
  <c r="C1"/>
  <c r="B51"/>
  <c r="J46"/>
  <c r="G16"/>
  <c r="K45"/>
  <c r="K66"/>
  <c r="Q92"/>
  <c r="B49"/>
  <c r="N82"/>
  <c r="P18"/>
  <c r="F1"/>
  <c r="I79"/>
  <c r="L93"/>
  <c r="Q34"/>
  <c r="G66"/>
  <c r="I45"/>
  <c r="I56"/>
  <c r="O64"/>
  <c r="Q65"/>
  <c r="P17"/>
  <c r="J34"/>
  <c r="H60"/>
  <c r="Q93"/>
  <c r="B48"/>
  <c r="N36"/>
  <c r="J8"/>
  <c r="O8"/>
  <c r="N65"/>
  <c r="I48"/>
  <c r="O59"/>
  <c r="B84"/>
  <c r="L30"/>
  <c r="J14"/>
  <c r="P10"/>
  <c r="I91"/>
  <c r="L16"/>
  <c r="B74"/>
  <c r="O40"/>
  <c r="H77"/>
  <c r="J80"/>
  <c r="N35"/>
  <c r="B14"/>
  <c r="P8"/>
  <c r="G37"/>
  <c r="G24"/>
  <c r="Q50"/>
  <c r="I10"/>
  <c r="K43"/>
  <c r="G33"/>
  <c r="P12"/>
  <c r="G34"/>
  <c r="P59"/>
  <c r="H12"/>
  <c r="Q40"/>
  <c r="J33"/>
  <c r="I82"/>
  <c r="L79"/>
  <c r="O39"/>
  <c r="J71"/>
  <c r="P65"/>
  <c r="B57"/>
  <c r="K89"/>
  <c r="O98"/>
  <c r="J30"/>
  <c r="G88"/>
  <c r="G51"/>
  <c r="K98"/>
  <c r="L59"/>
  <c r="K73"/>
  <c r="L52"/>
  <c r="G83"/>
  <c r="G9"/>
  <c r="O32"/>
  <c r="G74"/>
  <c r="O25"/>
  <c r="Q73"/>
  <c r="P98"/>
  <c r="P91"/>
  <c r="B86"/>
  <c r="I24"/>
  <c r="G76"/>
  <c r="Q79"/>
  <c r="K60"/>
  <c r="J28"/>
  <c r="Q70"/>
  <c r="O23"/>
  <c r="N98"/>
  <c r="H92"/>
  <c r="G55"/>
  <c r="K44"/>
  <c r="K35"/>
  <c r="H62"/>
  <c r="H98"/>
  <c r="L68"/>
  <c r="G40"/>
  <c r="I16"/>
  <c r="L67"/>
  <c r="G73"/>
  <c r="P11"/>
  <c r="L13"/>
  <c r="P43"/>
  <c r="Q78"/>
  <c r="P76"/>
  <c r="B15"/>
  <c r="G62"/>
  <c r="J45"/>
  <c r="Q46"/>
  <c r="Q43"/>
  <c r="B59"/>
  <c r="N70"/>
  <c r="H40"/>
  <c r="B79"/>
  <c r="P77"/>
  <c r="G60"/>
  <c r="B88"/>
  <c r="B98"/>
  <c r="P96"/>
  <c r="P57"/>
  <c r="P6"/>
  <c r="Q33"/>
  <c r="K65"/>
  <c r="B12"/>
  <c r="I22"/>
  <c r="Q41"/>
  <c r="K78"/>
  <c r="J86"/>
  <c r="N61"/>
  <c r="G13"/>
  <c r="H54"/>
  <c r="J61"/>
  <c r="B31"/>
  <c r="G43"/>
  <c r="N96"/>
  <c r="I73"/>
  <c r="O9"/>
  <c r="I28"/>
  <c r="I65"/>
  <c r="N73"/>
  <c r="B45"/>
  <c r="J18"/>
  <c r="N24"/>
  <c r="L85"/>
  <c r="N55"/>
  <c r="H32"/>
  <c r="H75"/>
  <c r="K76"/>
  <c r="B69"/>
  <c r="K57"/>
  <c r="K32"/>
  <c r="L96"/>
  <c r="H88"/>
  <c r="O85"/>
  <c r="P25"/>
  <c r="H19"/>
  <c r="G79"/>
  <c r="Q15"/>
  <c r="P70"/>
  <c r="N11"/>
  <c r="K95"/>
  <c r="G27"/>
  <c r="H86"/>
  <c r="N78"/>
  <c r="P94"/>
  <c r="Q28"/>
  <c r="G61"/>
  <c r="P3"/>
  <c r="O44"/>
  <c r="G36"/>
  <c r="J17"/>
  <c r="J93"/>
  <c r="B37"/>
  <c r="J6"/>
  <c r="N21"/>
  <c r="L36"/>
  <c r="I33"/>
  <c r="O19"/>
  <c r="I46"/>
  <c r="P9"/>
  <c r="L24"/>
  <c r="O34"/>
  <c r="G70"/>
  <c r="Q72"/>
  <c r="Q19"/>
  <c r="H68"/>
  <c r="O3"/>
  <c r="J94"/>
  <c r="P36"/>
  <c r="Q63"/>
  <c r="L72"/>
  <c r="J38"/>
  <c r="P15"/>
  <c r="L9"/>
  <c r="N9"/>
  <c r="Q55"/>
  <c r="H6"/>
  <c r="H55"/>
  <c r="I41"/>
  <c r="B71"/>
  <c r="P81"/>
  <c r="J7"/>
  <c r="G89"/>
  <c r="J40"/>
  <c r="G30"/>
  <c r="B7"/>
  <c r="L4"/>
  <c r="H10"/>
  <c r="I11"/>
  <c r="J65"/>
  <c r="L77"/>
  <c r="H69"/>
  <c r="L90"/>
  <c r="Q9"/>
  <c r="I87"/>
  <c r="Q56"/>
  <c r="G54"/>
  <c r="G21"/>
  <c r="L34"/>
  <c r="N26"/>
  <c r="G23"/>
  <c r="Q17"/>
  <c r="I57"/>
  <c r="O77"/>
  <c r="B64"/>
  <c r="Q59"/>
  <c r="K74"/>
  <c r="J19"/>
  <c r="O88"/>
  <c r="O15"/>
  <c r="G10"/>
  <c r="B11"/>
  <c r="K31"/>
  <c r="G29"/>
  <c r="L60"/>
  <c r="G20"/>
  <c r="J54"/>
  <c r="N16"/>
  <c r="B92"/>
  <c r="N19"/>
  <c r="P86"/>
  <c r="K82"/>
  <c r="L91"/>
  <c r="O96"/>
  <c r="B22"/>
  <c r="Q58"/>
  <c r="Q84"/>
  <c r="J59"/>
  <c r="B60"/>
  <c r="L22"/>
  <c r="Q21"/>
  <c r="K41"/>
  <c r="P80"/>
  <c r="Q20"/>
  <c r="K71"/>
  <c r="K11"/>
  <c r="N49"/>
  <c r="K37"/>
  <c r="L56"/>
  <c r="P95"/>
  <c r="P31"/>
  <c r="K6"/>
  <c r="J66"/>
  <c r="Q29"/>
  <c r="O13"/>
  <c r="N64"/>
  <c r="L80"/>
  <c r="R64" l="1"/>
  <c r="R49"/>
  <c r="D60"/>
  <c r="E60"/>
  <c r="F60"/>
  <c r="C60"/>
  <c r="C22"/>
  <c r="E22"/>
  <c r="D22"/>
  <c r="F22"/>
  <c r="R19"/>
  <c r="C92"/>
  <c r="F92"/>
  <c r="D92"/>
  <c r="E92"/>
  <c r="R16"/>
  <c r="E11"/>
  <c r="F11"/>
  <c r="D11"/>
  <c r="C11"/>
  <c r="C64"/>
  <c r="F64"/>
  <c r="D64"/>
  <c r="E64"/>
  <c r="M57"/>
  <c r="R26"/>
  <c r="M87"/>
  <c r="M11"/>
  <c r="E7"/>
  <c r="D7"/>
  <c r="F7"/>
  <c r="C7"/>
  <c r="E71"/>
  <c r="C71"/>
  <c r="F71"/>
  <c r="D71"/>
  <c r="M41"/>
  <c r="R9"/>
  <c r="O99"/>
  <c r="M46"/>
  <c r="M33"/>
  <c r="R21"/>
  <c r="C37"/>
  <c r="F37"/>
  <c r="E37"/>
  <c r="D37"/>
  <c r="P99"/>
  <c r="R78"/>
  <c r="R11"/>
  <c r="E69"/>
  <c r="D69"/>
  <c r="F69"/>
  <c r="C69"/>
  <c r="R55"/>
  <c r="R24"/>
  <c r="D45"/>
  <c r="F45"/>
  <c r="C45"/>
  <c r="E45"/>
  <c r="R73"/>
  <c r="M65"/>
  <c r="M28"/>
  <c r="M73"/>
  <c r="R96"/>
  <c r="C31"/>
  <c r="D31"/>
  <c r="F31"/>
  <c r="E31"/>
  <c r="R61"/>
  <c r="M22"/>
  <c r="C12"/>
  <c r="D12"/>
  <c r="F12"/>
  <c r="E12"/>
  <c r="D98"/>
  <c r="F98"/>
  <c r="C98"/>
  <c r="E98"/>
  <c r="C88"/>
  <c r="F88"/>
  <c r="E88"/>
  <c r="D88"/>
  <c r="C79"/>
  <c r="F79"/>
  <c r="E79"/>
  <c r="D79"/>
  <c r="R70"/>
  <c r="E59"/>
  <c r="C59"/>
  <c r="D59"/>
  <c r="F59"/>
  <c r="F15"/>
  <c r="E15"/>
  <c r="D15"/>
  <c r="C15"/>
  <c r="M16"/>
  <c r="R98"/>
  <c r="M24"/>
  <c r="F86"/>
  <c r="D86"/>
  <c r="E86"/>
  <c r="C86"/>
  <c r="D57"/>
  <c r="E57"/>
  <c r="C57"/>
  <c r="F57"/>
  <c r="M82"/>
  <c r="M10"/>
  <c r="F14"/>
  <c r="C14"/>
  <c r="E14"/>
  <c r="D14"/>
  <c r="R35"/>
  <c r="E74"/>
  <c r="F74"/>
  <c r="D74"/>
  <c r="C74"/>
  <c r="M91"/>
  <c r="C84"/>
  <c r="F84"/>
  <c r="D84"/>
  <c r="E84"/>
  <c r="M48"/>
  <c r="R65"/>
  <c r="R36"/>
  <c r="F48"/>
  <c r="C48"/>
  <c r="D48"/>
  <c r="E48"/>
  <c r="M56"/>
  <c r="M45"/>
  <c r="M79"/>
  <c r="R82"/>
  <c r="F49"/>
  <c r="C49"/>
  <c r="E49"/>
  <c r="D49"/>
  <c r="E51"/>
  <c r="F51"/>
  <c r="D51"/>
  <c r="C51"/>
  <c r="D46"/>
  <c r="F46"/>
  <c r="C46"/>
  <c r="E46"/>
  <c r="M50"/>
  <c r="R89"/>
  <c r="M49"/>
  <c r="M42"/>
  <c r="R45"/>
  <c r="E3"/>
  <c r="F3"/>
  <c r="C3"/>
  <c r="B99"/>
  <c r="D3"/>
  <c r="M60"/>
  <c r="M18"/>
  <c r="F52"/>
  <c r="E52"/>
  <c r="C52"/>
  <c r="D52"/>
  <c r="C93"/>
  <c r="F93"/>
  <c r="E93"/>
  <c r="D93"/>
  <c r="C25"/>
  <c r="E25"/>
  <c r="F25"/>
  <c r="D25"/>
  <c r="M23"/>
  <c r="F43"/>
  <c r="E43"/>
  <c r="D43"/>
  <c r="C43"/>
  <c r="C91"/>
  <c r="D91"/>
  <c r="E91"/>
  <c r="F91"/>
  <c r="F68"/>
  <c r="C68"/>
  <c r="E68"/>
  <c r="D68"/>
  <c r="D29"/>
  <c r="C29"/>
  <c r="E29"/>
  <c r="F29"/>
  <c r="M61"/>
  <c r="R31"/>
  <c r="R4"/>
  <c r="R27"/>
  <c r="E19"/>
  <c r="C19"/>
  <c r="D19"/>
  <c r="F19"/>
  <c r="R56"/>
  <c r="M81"/>
  <c r="C58"/>
  <c r="D58"/>
  <c r="F58"/>
  <c r="E58"/>
  <c r="R87"/>
  <c r="M7"/>
  <c r="E28"/>
  <c r="C28"/>
  <c r="F28"/>
  <c r="D28"/>
  <c r="D34"/>
  <c r="E34"/>
  <c r="C34"/>
  <c r="F34"/>
  <c r="M55"/>
  <c r="C13"/>
  <c r="D13"/>
  <c r="E13"/>
  <c r="F13"/>
  <c r="R37"/>
  <c r="M64"/>
  <c r="R97"/>
  <c r="R8"/>
  <c r="F82"/>
  <c r="E82"/>
  <c r="D82"/>
  <c r="C82"/>
  <c r="F95"/>
  <c r="D95"/>
  <c r="C95"/>
  <c r="E95"/>
  <c r="C4"/>
  <c r="E4"/>
  <c r="D4"/>
  <c r="F4"/>
  <c r="M58"/>
  <c r="M54"/>
  <c r="F75"/>
  <c r="D75"/>
  <c r="C75"/>
  <c r="E75"/>
  <c r="M85"/>
  <c r="M36"/>
  <c r="R68"/>
  <c r="M31"/>
  <c r="M35"/>
  <c r="R60"/>
  <c r="R6"/>
  <c r="R69"/>
  <c r="M34"/>
  <c r="M75"/>
  <c r="M89"/>
  <c r="Q99"/>
  <c r="M66"/>
  <c r="M90"/>
  <c r="M37"/>
  <c r="R66"/>
  <c r="R44"/>
  <c r="E40"/>
  <c r="D40"/>
  <c r="C40"/>
  <c r="F40"/>
  <c r="M67"/>
  <c r="F27"/>
  <c r="E27"/>
  <c r="C27"/>
  <c r="D27"/>
  <c r="R10"/>
  <c r="M38"/>
  <c r="E56"/>
  <c r="D56"/>
  <c r="F56"/>
  <c r="C56"/>
  <c r="M6"/>
  <c r="M9"/>
  <c r="D32"/>
  <c r="F32"/>
  <c r="C32"/>
  <c r="E32"/>
  <c r="R40"/>
  <c r="M88"/>
  <c r="D54"/>
  <c r="E54"/>
  <c r="F54"/>
  <c r="C54"/>
  <c r="R81"/>
  <c r="M68"/>
  <c r="M39"/>
  <c r="R84"/>
  <c r="E90"/>
  <c r="D90"/>
  <c r="C90"/>
  <c r="F90"/>
  <c r="R75"/>
  <c r="F61"/>
  <c r="E61"/>
  <c r="C61"/>
  <c r="D61"/>
  <c r="M97"/>
  <c r="M53"/>
  <c r="M63"/>
  <c r="M19"/>
  <c r="E50"/>
  <c r="D50"/>
  <c r="C50"/>
  <c r="F50"/>
  <c r="E47"/>
  <c r="C47"/>
  <c r="F47"/>
  <c r="D47"/>
  <c r="R86"/>
  <c r="R5"/>
  <c r="D10"/>
  <c r="E10"/>
  <c r="C10"/>
  <c r="F10"/>
  <c r="M32"/>
  <c r="R29"/>
  <c r="M70"/>
  <c r="M20"/>
  <c r="C78"/>
  <c r="D78"/>
  <c r="E78"/>
  <c r="F78"/>
  <c r="R32"/>
  <c r="R22"/>
  <c r="R38"/>
  <c r="F53"/>
  <c r="C53"/>
  <c r="D53"/>
  <c r="E53"/>
  <c r="D63"/>
  <c r="F63"/>
  <c r="E63"/>
  <c r="C63"/>
  <c r="C87"/>
  <c r="E87"/>
  <c r="D87"/>
  <c r="F87"/>
  <c r="C30"/>
  <c r="D30"/>
  <c r="E30"/>
  <c r="F30"/>
  <c r="R85"/>
  <c r="R12"/>
  <c r="C35"/>
  <c r="F35"/>
  <c r="E35"/>
  <c r="D35"/>
  <c r="R76"/>
  <c r="E83"/>
  <c r="C83"/>
  <c r="D83"/>
  <c r="F83"/>
  <c r="M44"/>
  <c r="M51"/>
  <c r="E36"/>
  <c r="F36"/>
  <c r="D36"/>
  <c r="C36"/>
  <c r="M40"/>
  <c r="M12"/>
  <c r="M13"/>
  <c r="E81"/>
  <c r="F81"/>
  <c r="D81"/>
  <c r="C81"/>
  <c r="M78"/>
  <c r="R54"/>
  <c r="E6"/>
  <c r="D6"/>
  <c r="C6"/>
  <c r="F6"/>
  <c r="R30"/>
  <c r="D16"/>
  <c r="E16"/>
  <c r="F16"/>
  <c r="C16"/>
  <c r="M80"/>
  <c r="J99"/>
  <c r="R46"/>
  <c r="M62"/>
  <c r="R94"/>
  <c r="E24"/>
  <c r="D24"/>
  <c r="C24"/>
  <c r="F24"/>
  <c r="R93"/>
  <c r="E97"/>
  <c r="C97"/>
  <c r="F97"/>
  <c r="D97"/>
  <c r="R17"/>
  <c r="G99"/>
  <c r="R48"/>
  <c r="F17"/>
  <c r="C17"/>
  <c r="D17"/>
  <c r="E17"/>
  <c r="R47"/>
  <c r="M59"/>
  <c r="F65"/>
  <c r="E65"/>
  <c r="D65"/>
  <c r="C65"/>
  <c r="M43"/>
  <c r="E80"/>
  <c r="C80"/>
  <c r="F80"/>
  <c r="D80"/>
  <c r="M76"/>
  <c r="R18"/>
  <c r="R51"/>
  <c r="L99"/>
  <c r="M98"/>
  <c r="M92"/>
  <c r="M29"/>
  <c r="C21"/>
  <c r="E21"/>
  <c r="D21"/>
  <c r="F21"/>
  <c r="F42"/>
  <c r="D42"/>
  <c r="C42"/>
  <c r="E42"/>
  <c r="D23"/>
  <c r="E23"/>
  <c r="C23"/>
  <c r="F23"/>
  <c r="R91"/>
  <c r="R71"/>
  <c r="R59"/>
  <c r="R14"/>
  <c r="E62"/>
  <c r="C62"/>
  <c r="D62"/>
  <c r="F62"/>
  <c r="M26"/>
  <c r="D85"/>
  <c r="F85"/>
  <c r="E85"/>
  <c r="C85"/>
  <c r="M84"/>
  <c r="E66"/>
  <c r="D66"/>
  <c r="C66"/>
  <c r="F66"/>
  <c r="M83"/>
  <c r="R77"/>
  <c r="R7"/>
  <c r="R79"/>
  <c r="E8"/>
  <c r="C8"/>
  <c r="F8"/>
  <c r="D8"/>
  <c r="R92"/>
  <c r="M15"/>
  <c r="R88"/>
  <c r="M95"/>
  <c r="M21"/>
  <c r="M74"/>
  <c r="R67"/>
  <c r="M5"/>
  <c r="C73"/>
  <c r="F73"/>
  <c r="D73"/>
  <c r="E73"/>
  <c r="M8"/>
  <c r="M77"/>
  <c r="M47"/>
  <c r="M30"/>
  <c r="M17"/>
  <c r="R13"/>
  <c r="R25"/>
  <c r="R23"/>
  <c r="M86"/>
  <c r="M69"/>
  <c r="R95"/>
  <c r="E20"/>
  <c r="D20"/>
  <c r="C20"/>
  <c r="F20"/>
  <c r="D89"/>
  <c r="C89"/>
  <c r="E89"/>
  <c r="F89"/>
  <c r="M25"/>
  <c r="F76"/>
  <c r="D76"/>
  <c r="C76"/>
  <c r="E76"/>
  <c r="D26"/>
  <c r="C26"/>
  <c r="F26"/>
  <c r="E26"/>
  <c r="R41"/>
  <c r="E77"/>
  <c r="C77"/>
  <c r="F77"/>
  <c r="D77"/>
  <c r="D72"/>
  <c r="C72"/>
  <c r="E72"/>
  <c r="F72"/>
  <c r="R33"/>
  <c r="E67"/>
  <c r="D67"/>
  <c r="F67"/>
  <c r="C67"/>
  <c r="E94"/>
  <c r="F94"/>
  <c r="C94"/>
  <c r="D94"/>
  <c r="R57"/>
  <c r="F18"/>
  <c r="E18"/>
  <c r="D18"/>
  <c r="C18"/>
  <c r="R15"/>
  <c r="K99"/>
  <c r="R52"/>
  <c r="R20"/>
  <c r="R53"/>
  <c r="E41"/>
  <c r="D41"/>
  <c r="C41"/>
  <c r="F41"/>
  <c r="R34"/>
  <c r="E5"/>
  <c r="F5"/>
  <c r="C5"/>
  <c r="D5"/>
  <c r="E44"/>
  <c r="C44"/>
  <c r="D44"/>
  <c r="F44"/>
  <c r="R58"/>
  <c r="R83"/>
  <c r="M93"/>
  <c r="R80"/>
  <c r="E96"/>
  <c r="F96"/>
  <c r="D96"/>
  <c r="C96"/>
  <c r="F33"/>
  <c r="D33"/>
  <c r="E33"/>
  <c r="C33"/>
  <c r="M71"/>
  <c r="R42"/>
  <c r="M96"/>
  <c r="M72"/>
  <c r="M3"/>
  <c r="I99"/>
  <c r="N99"/>
  <c r="R3"/>
  <c r="M94"/>
  <c r="R50"/>
  <c r="E38"/>
  <c r="F38"/>
  <c r="C38"/>
  <c r="D38"/>
  <c r="M52"/>
  <c r="F9"/>
  <c r="C9"/>
  <c r="D9"/>
  <c r="E9"/>
  <c r="M4"/>
  <c r="R43"/>
  <c r="E70"/>
  <c r="C70"/>
  <c r="D70"/>
  <c r="F70"/>
  <c r="R62"/>
  <c r="R39"/>
  <c r="M27"/>
  <c r="R28"/>
  <c r="M14"/>
  <c r="C55"/>
  <c r="D55"/>
  <c r="F55"/>
  <c r="E55"/>
  <c r="H99"/>
  <c r="R63"/>
  <c r="R74"/>
  <c r="F39"/>
  <c r="C39"/>
  <c r="E39"/>
  <c r="D39"/>
  <c r="R90"/>
  <c r="R72"/>
  <c r="T15" i="73"/>
  <c r="Q16"/>
  <c r="D16" i="26" s="1"/>
  <c r="P16" i="73"/>
  <c r="D16" i="24" s="1"/>
  <c r="R16" i="73"/>
  <c r="D16" i="29" s="1"/>
  <c r="S16" i="73"/>
  <c r="D16" i="28" s="1"/>
  <c r="K14" i="65"/>
  <c r="F99" i="78" l="1"/>
  <c r="C99"/>
  <c r="E99"/>
  <c r="D99"/>
  <c r="R99"/>
  <c r="M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37"/>
  <c r="DB33"/>
  <c r="DB29"/>
  <c r="DB25"/>
  <c r="BM62"/>
  <c r="AY70"/>
  <c r="DG70" s="1"/>
  <c r="CA3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DH91" s="1"/>
  <c r="D91" i="40" s="1"/>
  <c r="BF92" i="54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AY17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96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6" i="54" l="1"/>
  <c r="CW16"/>
  <c r="CP30"/>
  <c r="CP44"/>
  <c r="CI15"/>
  <c r="CB50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<sst xmlns="http://schemas.openxmlformats.org/spreadsheetml/2006/main" count="9016" uniqueCount="576">
  <si>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</si>
  <si>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</si>
  <si>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</si>
  <si>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</si>
  <si>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</si>
  <si>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</si>
  <si>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</si>
  <si>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</si>
  <si>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</si>
  <si>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</si>
  <si>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</si>
  <si>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</si>
  <si>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</si>
  <si>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</si>
  <si>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</si>
  <si>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</si>
  <si>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</si>
  <si>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</si>
  <si>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</si>
  <si>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</si>
  <si>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</si>
  <si>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</si>
  <si>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</si>
  <si>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</si>
  <si>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</si>
  <si>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</si>
  <si>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</si>
  <si>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</si>
  <si>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</si>
  <si>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</si>
  <si>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</si>
  <si>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</si>
  <si>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</si>
  <si>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</si>
  <si>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</si>
  <si>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</si>
  <si>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</si>
  <si>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</si>
  <si>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</si>
  <si>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</si>
  <si>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</si>
  <si>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</si>
  <si>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</si>
  <si>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</si>
  <si>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</si>
  <si>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</si>
  <si>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</si>
  <si>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</si>
  <si>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</si>
  <si>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</si>
  <si>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</si>
  <si>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</si>
  <si>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</si>
  <si>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</si>
  <si>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</si>
  <si>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</si>
  <si>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</si>
  <si>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</si>
  <si>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</si>
  <si>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</si>
  <si>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</si>
  <si>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</si>
  <si>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</si>
  <si>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</si>
  <si>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</si>
  <si>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</si>
  <si>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</si>
  <si>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</si>
  <si>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</si>
  <si>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</si>
  <si>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</si>
  <si>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</si>
  <si>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</si>
  <si>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</si>
  <si>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</si>
  <si>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</si>
  <si>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</si>
  <si>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</si>
  <si>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</si>
  <si>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</si>
  <si>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</si>
  <si>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</si>
  <si>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</si>
  <si>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</si>
  <si>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</si>
  <si>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</si>
  <si>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</si>
  <si>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</si>
  <si>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</si>
  <si>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</si>
  <si>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</si>
  <si>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</si>
  <si>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</si>
  <si>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</si>
  <si>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</si>
  <si>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</si>
  <si>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</si>
  <si>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</si>
  <si>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</si>
  <si>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</si>
  <si>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</si>
  <si>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</si>
  <si>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</si>
  <si>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</si>
  <si>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</si>
  <si>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</si>
  <si>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</si>
  <si>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</si>
  <si>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</si>
  <si>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</si>
  <si>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</si>
  <si>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</si>
  <si>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</si>
  <si>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</si>
  <si>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</si>
  <si>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</si>
  <si>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</si>
  <si>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</si>
  <si>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</si>
  <si>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</si>
  <si>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</si>
  <si>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</si>
  <si>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</si>
  <si>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</si>
  <si>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</si>
  <si>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</si>
  <si>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</si>
  <si>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</si>
  <si>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</si>
  <si>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</si>
  <si>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</si>
  <si>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</si>
  <si>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</si>
  <si>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</si>
  <si>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</si>
  <si>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</si>
  <si>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</si>
  <si>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</si>
  <si>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</si>
  <si>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</si>
  <si>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</si>
  <si>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</si>
  <si>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</si>
  <si>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</si>
  <si>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</si>
  <si>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</si>
  <si>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</si>
  <si>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</si>
  <si>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</si>
  <si>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</si>
  <si>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</si>
  <si>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</si>
  <si>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</si>
  <si>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</si>
  <si>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</si>
  <si>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</si>
  <si>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</si>
  <si>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</si>
  <si>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</si>
  <si>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</si>
  <si>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</si>
  <si>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</si>
  <si>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</si>
  <si>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</si>
  <si>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</si>
  <si>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</si>
  <si>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</si>
  <si>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</si>
  <si>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</si>
  <si>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</si>
  <si>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</si>
  <si>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</si>
  <si>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</si>
  <si>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</si>
  <si>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</si>
  <si>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</si>
  <si>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</si>
  <si>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</si>
  <si>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</si>
  <si>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</si>
  <si>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</si>
  <si>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</si>
  <si>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</si>
  <si>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</si>
  <si>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</si>
  <si>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</si>
  <si>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</si>
  <si>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</si>
  <si>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</si>
  <si>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</si>
  <si>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</si>
  <si>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</si>
  <si>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</si>
  <si>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</si>
  <si>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</si>
  <si>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</si>
  <si>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</si>
  <si>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</si>
  <si>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</si>
  <si>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</si>
  <si>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</si>
  <si>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</si>
  <si>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</si>
  <si>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</si>
  <si>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</si>
  <si>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</si>
  <si>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</si>
  <si>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</si>
  <si>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</si>
  <si>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</si>
  <si>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</si>
  <si>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</si>
  <si>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</si>
  <si>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</si>
  <si>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</si>
  <si>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</si>
  <si>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</si>
  <si>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</si>
  <si>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</si>
  <si>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</si>
  <si>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</si>
  <si>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</si>
  <si>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</si>
  <si>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</si>
  <si>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</si>
  <si>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</si>
  <si>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</si>
  <si>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</si>
  <si>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</si>
  <si>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</si>
  <si>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</si>
  <si>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</si>
  <si>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</si>
  <si>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</si>
  <si>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</si>
  <si>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</si>
  <si>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</si>
  <si>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</si>
  <si>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</si>
  <si>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</si>
  <si>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</si>
  <si>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</si>
  <si>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</si>
  <si>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</si>
  <si>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</si>
  <si>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</si>
  <si>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</si>
  <si>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</si>
  <si>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</si>
  <si>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</si>
  <si>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</si>
  <si>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</si>
  <si>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</si>
  <si>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</si>
  <si>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</si>
  <si>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</si>
  <si>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</si>
  <si>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</si>
  <si>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</si>
  <si>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</si>
  <si>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</si>
  <si>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</si>
  <si>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</si>
  <si>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</si>
  <si>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</si>
  <si>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</si>
  <si>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</si>
  <si>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</si>
  <si>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</si>
  <si>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</si>
  <si>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</si>
  <si>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</si>
  <si>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</si>
  <si>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</si>
  <si>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</si>
  <si>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</si>
  <si>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</si>
  <si>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</si>
  <si>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</si>
  <si>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</si>
  <si>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</si>
  <si>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</si>
  <si>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</si>
  <si>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</si>
  <si>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</si>
  <si>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</si>
  <si>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</si>
  <si>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</si>
  <si>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</si>
  <si>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</si>
  <si>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</si>
  <si>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</si>
  <si>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</si>
  <si>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</si>
  <si>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</si>
  <si>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</si>
  <si>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</si>
  <si>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</si>
  <si>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</si>
  <si>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</si>
  <si>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</si>
  <si>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</si>
  <si>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</si>
  <si>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</si>
  <si>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</si>
  <si>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</si>
  <si>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</si>
  <si>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</si>
  <si>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</si>
  <si>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</si>
  <si>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</si>
  <si>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</si>
  <si>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</si>
  <si>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</si>
  <si>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</si>
  <si>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</si>
  <si>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</si>
  <si>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</si>
  <si>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</si>
  <si>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</si>
  <si>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</si>
  <si>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</si>
  <si>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</si>
  <si>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</si>
  <si>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</si>
  <si>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</si>
  <si>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</si>
  <si>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</si>
  <si>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</si>
  <si>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</si>
  <si>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</si>
  <si>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</si>
  <si>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</si>
  <si>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</si>
  <si>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</si>
  <si>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</si>
  <si>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</si>
  <si>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</si>
  <si>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</si>
  <si>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</si>
  <si>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</si>
  <si>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</si>
  <si>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</si>
  <si>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</si>
  <si>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</si>
  <si>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</si>
  <si>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</si>
  <si>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</si>
  <si>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</si>
  <si>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</si>
  <si>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</si>
  <si>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</si>
  <si>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</si>
  <si>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</si>
  <si>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</si>
  <si>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</si>
  <si>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</si>
  <si>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</si>
  <si>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</si>
  <si>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</si>
  <si>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</si>
  <si>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</si>
  <si>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</si>
  <si>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</si>
  <si>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</si>
  <si>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</si>
  <si>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</si>
  <si>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</si>
  <si>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</si>
  <si>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</si>
  <si>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</si>
  <si>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</si>
  <si>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</si>
  <si>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</si>
  <si>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</si>
  <si>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</si>
  <si>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</si>
  <si>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</si>
  <si>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</si>
  <si>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</si>
  <si>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</si>
  <si>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</si>
  <si>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</si>
  <si>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</si>
  <si>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</si>
  <si>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</si>
  <si>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</si>
  <si>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</si>
  <si>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</si>
  <si>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</si>
  <si>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</si>
  <si>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</si>
  <si>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</si>
  <si>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</si>
  <si>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</si>
  <si>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</si>
  <si>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</si>
  <si>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</si>
  <si>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</si>
  <si>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</si>
  <si>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</si>
  <si>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</si>
  <si>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</si>
  <si>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</si>
  <si>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</si>
  <si>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</si>
  <si>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</si>
  <si>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</si>
  <si>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</si>
  <si>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</si>
  <si>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</si>
  <si>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</si>
  <si>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</si>
  <si>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</si>
  <si>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</si>
  <si>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</si>
  <si>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</si>
  <si>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</si>
  <si>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</si>
  <si>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</si>
  <si>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</si>
  <si>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</si>
  <si>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</si>
  <si>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</si>
  <si>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</si>
  <si>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</si>
  <si>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</si>
  <si>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</si>
  <si>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</si>
  <si>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</si>
  <si>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</si>
  <si>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</si>
  <si>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</si>
  <si>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</si>
  <si>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</si>
  <si>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</si>
  <si>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</si>
  <si>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</si>
  <si>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</si>
  <si>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</si>
  <si>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</si>
  <si>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</si>
  <si>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</si>
  <si>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</si>
  <si>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</si>
  <si>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</si>
  <si>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</si>
  <si>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</si>
  <si>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</si>
  <si>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</si>
  <si>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</si>
  <si>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</si>
  <si>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</si>
  <si>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</si>
  <si>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</si>
  <si>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</si>
  <si>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</si>
  <si>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</si>
  <si>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</si>
  <si>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</si>
  <si>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</si>
  <si>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</si>
  <si>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</si>
  <si>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</si>
  <si>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</si>
  <si>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</si>
  <si>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</si>
  <si>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</si>
  <si>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</si>
  <si>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</si>
  <si>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</si>
  <si>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</si>
  <si>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</si>
  <si>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</si>
  <si>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</si>
  <si>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</si>
  <si>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</si>
  <si>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</si>
  <si>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</si>
  <si>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</si>
  <si>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</si>
  <si>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</si>
  <si>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</si>
  <si>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</si>
  <si>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</si>
  <si>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</si>
  <si>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</si>
  <si>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</si>
  <si>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</si>
  <si>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</si>
  <si>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</si>
  <si>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</si>
  <si>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</si>
  <si>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</si>
  <si>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</si>
  <si>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</si>
  <si>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</si>
  <si>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</si>
  <si>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</si>
  <si>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</si>
  <si>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</si>
  <si>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</si>
  <si>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</si>
  <si>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</si>
  <si>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</si>
  <si>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</si>
  <si>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</si>
  <si>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</si>
  <si>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</si>
  <si>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</si>
  <si>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</si>
  <si>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</si>
  <si>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</si>
  <si>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</si>
  <si>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</si>
  <si>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</si>
  <si>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</si>
  <si>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</si>
  <si>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</si>
  <si>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</si>
  <si>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</si>
  <si>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</si>
  <si>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</si>
  <si>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</si>
  <si>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</si>
  <si>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</si>
  <si>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</si>
  <si>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</si>
  <si>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54IS2023/12/23</t>
  </si>
  <si>
    <t>CHANJUII</t>
  </si>
  <si>
    <t>NR/2023/18179/C</t>
  </si>
  <si>
    <t>GOA_Beneficiary</t>
  </si>
  <si>
    <t>WR/2023/20577/A/2114</t>
  </si>
  <si>
    <t>SOLAPUR_SOLAR</t>
  </si>
  <si>
    <t>NR/2023/18180/C</t>
  </si>
  <si>
    <t>ITCWIND</t>
  </si>
  <si>
    <t>NR/2023/18074/A/2028</t>
  </si>
  <si>
    <t>WR/2023/20256/A/2117</t>
  </si>
  <si>
    <t>HP</t>
  </si>
  <si>
    <t>NR/2023/17525/A</t>
  </si>
  <si>
    <t>AEML</t>
  </si>
  <si>
    <t>WR/2023/19446/A</t>
  </si>
  <si>
    <t>Arunachal_Ben</t>
  </si>
  <si>
    <t>NER/2023/1770/C</t>
  </si>
  <si>
    <t>RUVNL</t>
  </si>
  <si>
    <t>NR/2023/17270/A</t>
  </si>
  <si>
    <t>SNJSUGARLTDAP</t>
  </si>
  <si>
    <t>NR/2023/18062/A/2004</t>
  </si>
  <si>
    <t>BSHP</t>
  </si>
  <si>
    <t>NR/2023/18105/A/2003</t>
  </si>
  <si>
    <t>NR/23122023/31122023/HP-17</t>
  </si>
  <si>
    <t>NR/23122023/31122023/HP-21</t>
  </si>
  <si>
    <t>JHABUA_IPP</t>
  </si>
  <si>
    <t>NR/23122023/23122023/DD20231223NR21887</t>
  </si>
  <si>
    <t>BCMLUH</t>
  </si>
  <si>
    <t>NR/20122023/29022024/IEX_LDC_231218_00502</t>
  </si>
  <si>
    <t>NSPLN MP</t>
  </si>
  <si>
    <t>NR/20122023/31122023/HPX-GTAMLDCRA-141223-05422</t>
  </si>
  <si>
    <t>SDKSM</t>
  </si>
  <si>
    <t>NR/20122023/31122023/HPX-GTAMLDCRA-141223-05421</t>
  </si>
  <si>
    <t>UTTARAKHAND</t>
  </si>
  <si>
    <t>NR/01122023/31122023/5412UPCL/CE(Comm)/SE/Banking dt. 17.11.2023</t>
  </si>
  <si>
    <t>BCMLB001</t>
  </si>
  <si>
    <t>NR/20122023/29022024/IEX_LDC_231218_00501</t>
  </si>
  <si>
    <t>PX</t>
  </si>
  <si>
    <t>DELHI</t>
  </si>
  <si>
    <t>Column1</t>
  </si>
  <si>
    <t>KSEB</t>
  </si>
  <si>
    <t>SR/01122023/31122023/BYPL_KSEB_DEC23</t>
  </si>
  <si>
    <t>SBSRPC11PL_BKN</t>
  </si>
  <si>
    <t>NR/01102023/02012046/L_NR_2021_17</t>
  </si>
  <si>
    <t>RSRPL_BKN</t>
  </si>
  <si>
    <t>NR/23122023/31122023/SJVN231223NR1310</t>
  </si>
  <si>
    <t>NR/23122023/31122023/SJVN231223NR1309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</si>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</sst>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265</v>
          </cell>
          <cell r="C5">
            <v>110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110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110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110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110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110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110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110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110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110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110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110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110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110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110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110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110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110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110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110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110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110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110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110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110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110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110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110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110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110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110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110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110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110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110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110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110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110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110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110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104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104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104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104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104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104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104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104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104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104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104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104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104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104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104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104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104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104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104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104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104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104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104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104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104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104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104</v>
          </cell>
          <cell r="D71">
            <v>0</v>
          </cell>
          <cell r="E71">
            <v>0</v>
          </cell>
          <cell r="H71">
            <v>0</v>
          </cell>
          <cell r="I71">
            <v>88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104</v>
          </cell>
          <cell r="D72">
            <v>0</v>
          </cell>
          <cell r="E72">
            <v>0</v>
          </cell>
          <cell r="H72">
            <v>0</v>
          </cell>
          <cell r="I72">
            <v>88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104</v>
          </cell>
          <cell r="D73">
            <v>0</v>
          </cell>
          <cell r="E73">
            <v>0</v>
          </cell>
          <cell r="H73">
            <v>0</v>
          </cell>
          <cell r="I73">
            <v>88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104</v>
          </cell>
          <cell r="D74">
            <v>0</v>
          </cell>
          <cell r="E74">
            <v>0</v>
          </cell>
          <cell r="H74">
            <v>0</v>
          </cell>
          <cell r="I74">
            <v>88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104</v>
          </cell>
          <cell r="D75">
            <v>0</v>
          </cell>
          <cell r="E75">
            <v>0</v>
          </cell>
          <cell r="H75">
            <v>0</v>
          </cell>
          <cell r="I75">
            <v>88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104</v>
          </cell>
          <cell r="D76">
            <v>0</v>
          </cell>
          <cell r="E76">
            <v>0</v>
          </cell>
          <cell r="H76">
            <v>0</v>
          </cell>
          <cell r="I76">
            <v>88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110</v>
          </cell>
          <cell r="D77">
            <v>0</v>
          </cell>
          <cell r="E77">
            <v>0</v>
          </cell>
          <cell r="H77">
            <v>0</v>
          </cell>
          <cell r="I77">
            <v>88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110</v>
          </cell>
          <cell r="D78">
            <v>0</v>
          </cell>
          <cell r="E78">
            <v>0</v>
          </cell>
          <cell r="H78">
            <v>0</v>
          </cell>
          <cell r="I78">
            <v>88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110</v>
          </cell>
          <cell r="D79">
            <v>0</v>
          </cell>
          <cell r="E79">
            <v>0</v>
          </cell>
          <cell r="H79">
            <v>0</v>
          </cell>
          <cell r="I79">
            <v>88</v>
          </cell>
          <cell r="J79">
            <v>0</v>
          </cell>
          <cell r="K79">
            <v>0</v>
          </cell>
        </row>
        <row r="80">
          <cell r="B80">
            <v>155</v>
          </cell>
          <cell r="C80">
            <v>110</v>
          </cell>
          <cell r="D80">
            <v>75</v>
          </cell>
          <cell r="E80">
            <v>0</v>
          </cell>
          <cell r="H80">
            <v>0</v>
          </cell>
          <cell r="I80">
            <v>88</v>
          </cell>
          <cell r="J80">
            <v>0</v>
          </cell>
          <cell r="K80">
            <v>0</v>
          </cell>
        </row>
        <row r="81">
          <cell r="B81">
            <v>155</v>
          </cell>
          <cell r="C81">
            <v>110</v>
          </cell>
          <cell r="D81">
            <v>75</v>
          </cell>
          <cell r="E81">
            <v>0</v>
          </cell>
          <cell r="H81">
            <v>0</v>
          </cell>
          <cell r="I81">
            <v>88</v>
          </cell>
          <cell r="J81">
            <v>0</v>
          </cell>
          <cell r="K81">
            <v>0</v>
          </cell>
        </row>
        <row r="82">
          <cell r="B82">
            <v>155</v>
          </cell>
          <cell r="C82">
            <v>110</v>
          </cell>
          <cell r="D82">
            <v>75</v>
          </cell>
          <cell r="E82">
            <v>0</v>
          </cell>
          <cell r="H82">
            <v>0</v>
          </cell>
          <cell r="I82">
            <v>88</v>
          </cell>
          <cell r="J82">
            <v>0</v>
          </cell>
          <cell r="K82">
            <v>0</v>
          </cell>
        </row>
        <row r="83">
          <cell r="B83">
            <v>155</v>
          </cell>
          <cell r="C83">
            <v>110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110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110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110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110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110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110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110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110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110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110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110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110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110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110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110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110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110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306.22000000000003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315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315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315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315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315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287.61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287.61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281.61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281.61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286.61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286.61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286.61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286.61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286.61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286.61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286.61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306.22000000000003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315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315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200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35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200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200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200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200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200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200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200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200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200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200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200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200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200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200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200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200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200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200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302.22000000000003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302.22000000000003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45283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283</v>
      </c>
    </row>
    <row r="9" spans="1:3">
      <c r="A9" s="46" t="s">
        <v>447</v>
      </c>
      <c r="B9" s="200">
        <v>45283.980902777781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45283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26.3</v>
      </c>
      <c r="C3" s="197">
        <v>26.3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10.972360000000002</v>
      </c>
      <c r="J3" s="21">
        <f>C3*E3/100</f>
        <v>6.1357899999999992</v>
      </c>
      <c r="K3" s="21">
        <f>C3*F3/100</f>
        <v>7.9136699999999998</v>
      </c>
      <c r="L3" s="21">
        <f>C3*G3/100</f>
        <v>1.2781800000000001</v>
      </c>
      <c r="M3" s="156">
        <f>SUM(I3:L3)</f>
        <v>26.3</v>
      </c>
      <c r="N3" s="22"/>
      <c r="P3" s="37">
        <f t="shared" ref="P3:P34" si="1">I3</f>
        <v>10.972360000000002</v>
      </c>
      <c r="Q3" s="37">
        <f t="shared" ref="Q3:Q34" si="2">J3</f>
        <v>6.1357899999999992</v>
      </c>
      <c r="R3" s="37">
        <f t="shared" ref="R3:R34" si="3">K3</f>
        <v>7.9136699999999998</v>
      </c>
      <c r="S3" s="37">
        <f t="shared" ref="S3:S34" si="4">L3</f>
        <v>1.2781800000000001</v>
      </c>
      <c r="T3" s="37">
        <f>SUM(P3:S3)</f>
        <v>26.3</v>
      </c>
    </row>
    <row r="4" spans="1:20">
      <c r="A4" s="8" t="s">
        <v>46</v>
      </c>
      <c r="B4" s="197">
        <v>26.3</v>
      </c>
      <c r="C4" s="197">
        <v>26.3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10.972360000000002</v>
      </c>
      <c r="J4" s="21">
        <f t="shared" ref="J4:J67" si="6">C4*E4/100</f>
        <v>6.1357899999999992</v>
      </c>
      <c r="K4" s="21">
        <f t="shared" ref="K4:K67" si="7">C4*F4/100</f>
        <v>7.9136699999999998</v>
      </c>
      <c r="L4" s="21">
        <f t="shared" ref="L4:L67" si="8">C4*G4/100</f>
        <v>1.2781800000000001</v>
      </c>
      <c r="M4" s="157">
        <f t="shared" ref="M4:M67" si="9">SUM(I4:L4)</f>
        <v>26.3</v>
      </c>
      <c r="N4" s="22"/>
      <c r="P4" s="37">
        <f t="shared" si="1"/>
        <v>10.972360000000002</v>
      </c>
      <c r="Q4" s="37">
        <f t="shared" si="2"/>
        <v>6.1357899999999992</v>
      </c>
      <c r="R4" s="37">
        <f t="shared" si="3"/>
        <v>7.9136699999999998</v>
      </c>
      <c r="S4" s="37">
        <f t="shared" si="4"/>
        <v>1.2781800000000001</v>
      </c>
      <c r="T4" s="37">
        <f t="shared" ref="T4:T67" si="10">SUM(P4:S4)</f>
        <v>26.3</v>
      </c>
    </row>
    <row r="5" spans="1:20">
      <c r="A5" s="8" t="s">
        <v>47</v>
      </c>
      <c r="B5" s="197">
        <v>26.3</v>
      </c>
      <c r="C5" s="197">
        <v>26.3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10.972360000000002</v>
      </c>
      <c r="J5" s="21">
        <f t="shared" si="6"/>
        <v>6.1357899999999992</v>
      </c>
      <c r="K5" s="21">
        <f t="shared" si="7"/>
        <v>7.9136699999999998</v>
      </c>
      <c r="L5" s="21">
        <f t="shared" si="8"/>
        <v>1.2781800000000001</v>
      </c>
      <c r="M5" s="157">
        <f t="shared" si="9"/>
        <v>26.3</v>
      </c>
      <c r="N5" s="22"/>
      <c r="P5" s="37">
        <f t="shared" si="1"/>
        <v>10.972360000000002</v>
      </c>
      <c r="Q5" s="37">
        <f t="shared" si="2"/>
        <v>6.1357899999999992</v>
      </c>
      <c r="R5" s="37">
        <f t="shared" si="3"/>
        <v>7.9136699999999998</v>
      </c>
      <c r="S5" s="37">
        <f t="shared" si="4"/>
        <v>1.2781800000000001</v>
      </c>
      <c r="T5" s="37">
        <f t="shared" si="10"/>
        <v>26.3</v>
      </c>
    </row>
    <row r="6" spans="1:20">
      <c r="A6" s="8" t="s">
        <v>48</v>
      </c>
      <c r="B6" s="197">
        <v>26.3</v>
      </c>
      <c r="C6" s="197">
        <v>26.3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10.972360000000002</v>
      </c>
      <c r="J6" s="21">
        <f t="shared" si="6"/>
        <v>6.1357899999999992</v>
      </c>
      <c r="K6" s="21">
        <f t="shared" si="7"/>
        <v>7.9136699999999998</v>
      </c>
      <c r="L6" s="21">
        <f t="shared" si="8"/>
        <v>1.2781800000000001</v>
      </c>
      <c r="M6" s="157">
        <f t="shared" si="9"/>
        <v>26.3</v>
      </c>
      <c r="N6" s="22"/>
      <c r="P6" s="37">
        <f t="shared" si="1"/>
        <v>10.972360000000002</v>
      </c>
      <c r="Q6" s="37">
        <f t="shared" si="2"/>
        <v>6.1357899999999992</v>
      </c>
      <c r="R6" s="37">
        <f t="shared" si="3"/>
        <v>7.9136699999999998</v>
      </c>
      <c r="S6" s="37">
        <f t="shared" si="4"/>
        <v>1.2781800000000001</v>
      </c>
      <c r="T6" s="37">
        <f t="shared" si="10"/>
        <v>26.3</v>
      </c>
    </row>
    <row r="7" spans="1:20">
      <c r="A7" s="8" t="s">
        <v>49</v>
      </c>
      <c r="B7" s="197">
        <v>26.3</v>
      </c>
      <c r="C7" s="197">
        <v>26.3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10.972360000000002</v>
      </c>
      <c r="J7" s="21">
        <f t="shared" si="6"/>
        <v>6.1357899999999992</v>
      </c>
      <c r="K7" s="21">
        <f t="shared" si="7"/>
        <v>7.9136699999999998</v>
      </c>
      <c r="L7" s="21">
        <f t="shared" si="8"/>
        <v>1.2781800000000001</v>
      </c>
      <c r="M7" s="157">
        <f t="shared" si="9"/>
        <v>26.3</v>
      </c>
      <c r="N7" s="22"/>
      <c r="P7" s="37">
        <f t="shared" si="1"/>
        <v>10.972360000000002</v>
      </c>
      <c r="Q7" s="37">
        <f t="shared" si="2"/>
        <v>6.1357899999999992</v>
      </c>
      <c r="R7" s="37">
        <f t="shared" si="3"/>
        <v>7.9136699999999998</v>
      </c>
      <c r="S7" s="37">
        <f t="shared" si="4"/>
        <v>1.2781800000000001</v>
      </c>
      <c r="T7" s="37">
        <f t="shared" si="10"/>
        <v>26.3</v>
      </c>
    </row>
    <row r="8" spans="1:20">
      <c r="A8" s="8" t="s">
        <v>50</v>
      </c>
      <c r="B8" s="197">
        <v>26.3</v>
      </c>
      <c r="C8" s="197">
        <v>26.3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10.972360000000002</v>
      </c>
      <c r="J8" s="21">
        <f t="shared" si="6"/>
        <v>6.1357899999999992</v>
      </c>
      <c r="K8" s="21">
        <f t="shared" si="7"/>
        <v>7.9136699999999998</v>
      </c>
      <c r="L8" s="21">
        <f t="shared" si="8"/>
        <v>1.2781800000000001</v>
      </c>
      <c r="M8" s="157">
        <f t="shared" si="9"/>
        <v>26.3</v>
      </c>
      <c r="N8" s="22"/>
      <c r="P8" s="37">
        <f t="shared" si="1"/>
        <v>10.972360000000002</v>
      </c>
      <c r="Q8" s="37">
        <f t="shared" si="2"/>
        <v>6.1357899999999992</v>
      </c>
      <c r="R8" s="37">
        <f t="shared" si="3"/>
        <v>7.9136699999999998</v>
      </c>
      <c r="S8" s="37">
        <f t="shared" si="4"/>
        <v>1.2781800000000001</v>
      </c>
      <c r="T8" s="37">
        <f t="shared" si="10"/>
        <v>26.3</v>
      </c>
    </row>
    <row r="9" spans="1:20">
      <c r="A9" s="8" t="s">
        <v>51</v>
      </c>
      <c r="B9" s="197">
        <v>26.3</v>
      </c>
      <c r="C9" s="197">
        <v>26.3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10.972360000000002</v>
      </c>
      <c r="J9" s="21">
        <f t="shared" si="6"/>
        <v>6.1357899999999992</v>
      </c>
      <c r="K9" s="21">
        <f t="shared" si="7"/>
        <v>7.9136699999999998</v>
      </c>
      <c r="L9" s="21">
        <f t="shared" si="8"/>
        <v>1.2781800000000001</v>
      </c>
      <c r="M9" s="157">
        <f t="shared" si="9"/>
        <v>26.3</v>
      </c>
      <c r="N9" s="22"/>
      <c r="P9" s="37">
        <f t="shared" si="1"/>
        <v>10.972360000000002</v>
      </c>
      <c r="Q9" s="37">
        <f t="shared" si="2"/>
        <v>6.1357899999999992</v>
      </c>
      <c r="R9" s="37">
        <f t="shared" si="3"/>
        <v>7.9136699999999998</v>
      </c>
      <c r="S9" s="37">
        <f t="shared" si="4"/>
        <v>1.2781800000000001</v>
      </c>
      <c r="T9" s="37">
        <f t="shared" si="10"/>
        <v>26.3</v>
      </c>
    </row>
    <row r="10" spans="1:20">
      <c r="A10" s="8" t="s">
        <v>52</v>
      </c>
      <c r="B10" s="197">
        <v>26.3</v>
      </c>
      <c r="C10" s="197">
        <v>26.3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10.972360000000002</v>
      </c>
      <c r="J10" s="21">
        <f t="shared" si="6"/>
        <v>6.1357899999999992</v>
      </c>
      <c r="K10" s="21">
        <f t="shared" si="7"/>
        <v>7.9136699999999998</v>
      </c>
      <c r="L10" s="21">
        <f t="shared" si="8"/>
        <v>1.2781800000000001</v>
      </c>
      <c r="M10" s="157">
        <f t="shared" si="9"/>
        <v>26.3</v>
      </c>
      <c r="N10" s="22"/>
      <c r="P10" s="37">
        <f t="shared" si="1"/>
        <v>10.972360000000002</v>
      </c>
      <c r="Q10" s="37">
        <f t="shared" si="2"/>
        <v>6.1357899999999992</v>
      </c>
      <c r="R10" s="37">
        <f t="shared" si="3"/>
        <v>7.9136699999999998</v>
      </c>
      <c r="S10" s="37">
        <f t="shared" si="4"/>
        <v>1.2781800000000001</v>
      </c>
      <c r="T10" s="37">
        <f t="shared" si="10"/>
        <v>26.3</v>
      </c>
    </row>
    <row r="11" spans="1:20">
      <c r="A11" s="8" t="s">
        <v>53</v>
      </c>
      <c r="B11" s="197">
        <v>26.3</v>
      </c>
      <c r="C11" s="197">
        <v>26.3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10.972360000000002</v>
      </c>
      <c r="J11" s="21">
        <f t="shared" si="6"/>
        <v>6.1357899999999992</v>
      </c>
      <c r="K11" s="21">
        <f t="shared" si="7"/>
        <v>7.9136699999999998</v>
      </c>
      <c r="L11" s="21">
        <f t="shared" si="8"/>
        <v>1.2781800000000001</v>
      </c>
      <c r="M11" s="157">
        <f t="shared" si="9"/>
        <v>26.3</v>
      </c>
      <c r="N11" s="22"/>
      <c r="P11" s="37">
        <f t="shared" si="1"/>
        <v>10.972360000000002</v>
      </c>
      <c r="Q11" s="37">
        <f t="shared" si="2"/>
        <v>6.1357899999999992</v>
      </c>
      <c r="R11" s="37">
        <f t="shared" si="3"/>
        <v>7.9136699999999998</v>
      </c>
      <c r="S11" s="37">
        <f t="shared" si="4"/>
        <v>1.2781800000000001</v>
      </c>
      <c r="T11" s="37">
        <f t="shared" si="10"/>
        <v>26.3</v>
      </c>
    </row>
    <row r="12" spans="1:20">
      <c r="A12" s="8" t="s">
        <v>54</v>
      </c>
      <c r="B12" s="197">
        <v>26.3</v>
      </c>
      <c r="C12" s="197">
        <v>26.3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10.972360000000002</v>
      </c>
      <c r="J12" s="21">
        <f t="shared" si="6"/>
        <v>6.1357899999999992</v>
      </c>
      <c r="K12" s="21">
        <f t="shared" si="7"/>
        <v>7.9136699999999998</v>
      </c>
      <c r="L12" s="21">
        <f t="shared" si="8"/>
        <v>1.2781800000000001</v>
      </c>
      <c r="M12" s="157">
        <f t="shared" si="9"/>
        <v>26.3</v>
      </c>
      <c r="N12" s="22"/>
      <c r="P12" s="37">
        <f t="shared" si="1"/>
        <v>10.972360000000002</v>
      </c>
      <c r="Q12" s="37">
        <f t="shared" si="2"/>
        <v>6.1357899999999992</v>
      </c>
      <c r="R12" s="37">
        <f t="shared" si="3"/>
        <v>7.9136699999999998</v>
      </c>
      <c r="S12" s="37">
        <f t="shared" si="4"/>
        <v>1.2781800000000001</v>
      </c>
      <c r="T12" s="37">
        <f t="shared" si="10"/>
        <v>26.3</v>
      </c>
    </row>
    <row r="13" spans="1:20">
      <c r="A13" s="8" t="s">
        <v>55</v>
      </c>
      <c r="B13" s="197">
        <v>26.3</v>
      </c>
      <c r="C13" s="197">
        <v>26.3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10.972360000000002</v>
      </c>
      <c r="J13" s="21">
        <f t="shared" si="6"/>
        <v>6.1357899999999992</v>
      </c>
      <c r="K13" s="21">
        <f t="shared" si="7"/>
        <v>7.9136699999999998</v>
      </c>
      <c r="L13" s="21">
        <f t="shared" si="8"/>
        <v>1.2781800000000001</v>
      </c>
      <c r="M13" s="157">
        <f t="shared" si="9"/>
        <v>26.3</v>
      </c>
      <c r="N13" s="22"/>
      <c r="P13" s="37">
        <f t="shared" si="1"/>
        <v>10.972360000000002</v>
      </c>
      <c r="Q13" s="37">
        <f t="shared" si="2"/>
        <v>6.1357899999999992</v>
      </c>
      <c r="R13" s="37">
        <f t="shared" si="3"/>
        <v>7.9136699999999998</v>
      </c>
      <c r="S13" s="37">
        <f t="shared" si="4"/>
        <v>1.2781800000000001</v>
      </c>
      <c r="T13" s="37">
        <f t="shared" si="10"/>
        <v>26.3</v>
      </c>
    </row>
    <row r="14" spans="1:20">
      <c r="A14" s="8" t="s">
        <v>56</v>
      </c>
      <c r="B14" s="197">
        <v>26.3</v>
      </c>
      <c r="C14" s="197">
        <v>26.3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10.972360000000002</v>
      </c>
      <c r="J14" s="21">
        <f t="shared" si="6"/>
        <v>6.1357899999999992</v>
      </c>
      <c r="K14" s="21">
        <f t="shared" si="7"/>
        <v>7.9136699999999998</v>
      </c>
      <c r="L14" s="21">
        <f t="shared" si="8"/>
        <v>1.2781800000000001</v>
      </c>
      <c r="M14" s="157">
        <f t="shared" si="9"/>
        <v>26.3</v>
      </c>
      <c r="N14" s="22"/>
      <c r="P14" s="37">
        <f t="shared" si="1"/>
        <v>10.972360000000002</v>
      </c>
      <c r="Q14" s="37">
        <f t="shared" si="2"/>
        <v>6.1357899999999992</v>
      </c>
      <c r="R14" s="37">
        <f t="shared" si="3"/>
        <v>7.9136699999999998</v>
      </c>
      <c r="S14" s="37">
        <f t="shared" si="4"/>
        <v>1.2781800000000001</v>
      </c>
      <c r="T14" s="37">
        <f t="shared" si="10"/>
        <v>26.3</v>
      </c>
    </row>
    <row r="15" spans="1:20">
      <c r="A15" s="8" t="s">
        <v>57</v>
      </c>
      <c r="B15" s="197">
        <v>26.3</v>
      </c>
      <c r="C15" s="197">
        <v>26.3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10.972360000000002</v>
      </c>
      <c r="J15" s="21">
        <f t="shared" si="6"/>
        <v>6.1357899999999992</v>
      </c>
      <c r="K15" s="21">
        <f t="shared" si="7"/>
        <v>7.9136699999999998</v>
      </c>
      <c r="L15" s="21">
        <f t="shared" si="8"/>
        <v>1.2781800000000001</v>
      </c>
      <c r="M15" s="157">
        <f t="shared" si="9"/>
        <v>26.3</v>
      </c>
      <c r="N15" s="22"/>
      <c r="P15" s="37">
        <f t="shared" si="1"/>
        <v>10.972360000000002</v>
      </c>
      <c r="Q15" s="37">
        <f t="shared" si="2"/>
        <v>6.1357899999999992</v>
      </c>
      <c r="R15" s="37">
        <f t="shared" si="3"/>
        <v>7.9136699999999998</v>
      </c>
      <c r="S15" s="37">
        <f t="shared" si="4"/>
        <v>1.2781800000000001</v>
      </c>
      <c r="T15" s="37">
        <f t="shared" si="10"/>
        <v>26.3</v>
      </c>
    </row>
    <row r="16" spans="1:20">
      <c r="A16" s="8" t="s">
        <v>58</v>
      </c>
      <c r="B16" s="197">
        <v>26.3</v>
      </c>
      <c r="C16" s="197">
        <v>26.3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10.972360000000002</v>
      </c>
      <c r="J16" s="21">
        <f t="shared" si="6"/>
        <v>6.1357899999999992</v>
      </c>
      <c r="K16" s="21">
        <f t="shared" si="7"/>
        <v>7.9136699999999998</v>
      </c>
      <c r="L16" s="21">
        <f t="shared" si="8"/>
        <v>1.2781800000000001</v>
      </c>
      <c r="M16" s="157">
        <f t="shared" si="9"/>
        <v>26.3</v>
      </c>
      <c r="N16" s="22"/>
      <c r="P16" s="37">
        <f t="shared" si="1"/>
        <v>10.972360000000002</v>
      </c>
      <c r="Q16" s="37">
        <f t="shared" si="2"/>
        <v>6.1357899999999992</v>
      </c>
      <c r="R16" s="37">
        <f t="shared" si="3"/>
        <v>7.9136699999999998</v>
      </c>
      <c r="S16" s="37">
        <f t="shared" si="4"/>
        <v>1.2781800000000001</v>
      </c>
      <c r="T16" s="37">
        <f t="shared" si="10"/>
        <v>26.3</v>
      </c>
    </row>
    <row r="17" spans="1:20">
      <c r="A17" s="8" t="s">
        <v>59</v>
      </c>
      <c r="B17" s="197">
        <v>26.3</v>
      </c>
      <c r="C17" s="197">
        <v>26.3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10.972360000000002</v>
      </c>
      <c r="J17" s="21">
        <f t="shared" si="6"/>
        <v>6.1357899999999992</v>
      </c>
      <c r="K17" s="21">
        <f t="shared" si="7"/>
        <v>7.9136699999999998</v>
      </c>
      <c r="L17" s="21">
        <f t="shared" si="8"/>
        <v>1.2781800000000001</v>
      </c>
      <c r="M17" s="157">
        <f t="shared" si="9"/>
        <v>26.3</v>
      </c>
      <c r="N17" s="22"/>
      <c r="P17" s="37">
        <f t="shared" si="1"/>
        <v>10.972360000000002</v>
      </c>
      <c r="Q17" s="37">
        <f t="shared" si="2"/>
        <v>6.1357899999999992</v>
      </c>
      <c r="R17" s="37">
        <f t="shared" si="3"/>
        <v>7.9136699999999998</v>
      </c>
      <c r="S17" s="37">
        <f t="shared" si="4"/>
        <v>1.2781800000000001</v>
      </c>
      <c r="T17" s="37">
        <f t="shared" si="10"/>
        <v>26.3</v>
      </c>
    </row>
    <row r="18" spans="1:20">
      <c r="A18" s="8" t="s">
        <v>60</v>
      </c>
      <c r="B18" s="197">
        <v>26.3</v>
      </c>
      <c r="C18" s="197">
        <v>26.3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10.972360000000002</v>
      </c>
      <c r="J18" s="21">
        <f t="shared" si="6"/>
        <v>6.1357899999999992</v>
      </c>
      <c r="K18" s="21">
        <f t="shared" si="7"/>
        <v>7.9136699999999998</v>
      </c>
      <c r="L18" s="21">
        <f t="shared" si="8"/>
        <v>1.2781800000000001</v>
      </c>
      <c r="M18" s="157">
        <f t="shared" si="9"/>
        <v>26.3</v>
      </c>
      <c r="N18" s="22"/>
      <c r="P18" s="37">
        <f t="shared" si="1"/>
        <v>10.972360000000002</v>
      </c>
      <c r="Q18" s="37">
        <f t="shared" si="2"/>
        <v>6.1357899999999992</v>
      </c>
      <c r="R18" s="37">
        <f t="shared" si="3"/>
        <v>7.9136699999999998</v>
      </c>
      <c r="S18" s="37">
        <f t="shared" si="4"/>
        <v>1.2781800000000001</v>
      </c>
      <c r="T18" s="37">
        <f t="shared" si="10"/>
        <v>26.3</v>
      </c>
    </row>
    <row r="19" spans="1:20">
      <c r="A19" s="8" t="s">
        <v>61</v>
      </c>
      <c r="B19" s="197">
        <v>26.3</v>
      </c>
      <c r="C19" s="197">
        <v>26.3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10.972360000000002</v>
      </c>
      <c r="J19" s="21">
        <f t="shared" si="6"/>
        <v>6.1357899999999992</v>
      </c>
      <c r="K19" s="21">
        <f t="shared" si="7"/>
        <v>7.9136699999999998</v>
      </c>
      <c r="L19" s="21">
        <f t="shared" si="8"/>
        <v>1.2781800000000001</v>
      </c>
      <c r="M19" s="157">
        <f t="shared" si="9"/>
        <v>26.3</v>
      </c>
      <c r="N19" s="22"/>
      <c r="P19" s="37">
        <f t="shared" si="1"/>
        <v>10.972360000000002</v>
      </c>
      <c r="Q19" s="37">
        <f t="shared" si="2"/>
        <v>6.1357899999999992</v>
      </c>
      <c r="R19" s="37">
        <f t="shared" si="3"/>
        <v>7.9136699999999998</v>
      </c>
      <c r="S19" s="37">
        <f t="shared" si="4"/>
        <v>1.2781800000000001</v>
      </c>
      <c r="T19" s="37">
        <f t="shared" si="10"/>
        <v>26.3</v>
      </c>
    </row>
    <row r="20" spans="1:20">
      <c r="A20" s="8" t="s">
        <v>62</v>
      </c>
      <c r="B20" s="197">
        <v>26.3</v>
      </c>
      <c r="C20" s="197">
        <v>26.3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10.972360000000002</v>
      </c>
      <c r="J20" s="21">
        <f t="shared" si="6"/>
        <v>6.1357899999999992</v>
      </c>
      <c r="K20" s="21">
        <f t="shared" si="7"/>
        <v>7.9136699999999998</v>
      </c>
      <c r="L20" s="21">
        <f t="shared" si="8"/>
        <v>1.2781800000000001</v>
      </c>
      <c r="M20" s="157">
        <f t="shared" si="9"/>
        <v>26.3</v>
      </c>
      <c r="N20" s="22"/>
      <c r="P20" s="37">
        <f t="shared" si="1"/>
        <v>10.972360000000002</v>
      </c>
      <c r="Q20" s="37">
        <f t="shared" si="2"/>
        <v>6.1357899999999992</v>
      </c>
      <c r="R20" s="37">
        <f t="shared" si="3"/>
        <v>7.9136699999999998</v>
      </c>
      <c r="S20" s="37">
        <f t="shared" si="4"/>
        <v>1.2781800000000001</v>
      </c>
      <c r="T20" s="37">
        <f t="shared" si="10"/>
        <v>26.3</v>
      </c>
    </row>
    <row r="21" spans="1:20">
      <c r="A21" s="8" t="s">
        <v>63</v>
      </c>
      <c r="B21" s="197">
        <v>26.3</v>
      </c>
      <c r="C21" s="197">
        <v>26.3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10.972360000000002</v>
      </c>
      <c r="J21" s="21">
        <f t="shared" si="6"/>
        <v>6.1357899999999992</v>
      </c>
      <c r="K21" s="21">
        <f t="shared" si="7"/>
        <v>7.9136699999999998</v>
      </c>
      <c r="L21" s="21">
        <f t="shared" si="8"/>
        <v>1.2781800000000001</v>
      </c>
      <c r="M21" s="157">
        <f t="shared" si="9"/>
        <v>26.3</v>
      </c>
      <c r="N21" s="22"/>
      <c r="P21" s="37">
        <f t="shared" si="1"/>
        <v>10.972360000000002</v>
      </c>
      <c r="Q21" s="37">
        <f t="shared" si="2"/>
        <v>6.1357899999999992</v>
      </c>
      <c r="R21" s="37">
        <f t="shared" si="3"/>
        <v>7.9136699999999998</v>
      </c>
      <c r="S21" s="37">
        <f t="shared" si="4"/>
        <v>1.2781800000000001</v>
      </c>
      <c r="T21" s="37">
        <f t="shared" si="10"/>
        <v>26.3</v>
      </c>
    </row>
    <row r="22" spans="1:20">
      <c r="A22" s="8" t="s">
        <v>64</v>
      </c>
      <c r="B22" s="197">
        <v>26.3</v>
      </c>
      <c r="C22" s="197">
        <v>26.3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10.972360000000002</v>
      </c>
      <c r="J22" s="21">
        <f t="shared" si="6"/>
        <v>6.1357899999999992</v>
      </c>
      <c r="K22" s="21">
        <f t="shared" si="7"/>
        <v>7.9136699999999998</v>
      </c>
      <c r="L22" s="21">
        <f t="shared" si="8"/>
        <v>1.2781800000000001</v>
      </c>
      <c r="M22" s="157">
        <f t="shared" si="9"/>
        <v>26.3</v>
      </c>
      <c r="N22" s="22"/>
      <c r="P22" s="37">
        <f t="shared" si="1"/>
        <v>10.972360000000002</v>
      </c>
      <c r="Q22" s="37">
        <f t="shared" si="2"/>
        <v>6.1357899999999992</v>
      </c>
      <c r="R22" s="37">
        <f t="shared" si="3"/>
        <v>7.9136699999999998</v>
      </c>
      <c r="S22" s="37">
        <f t="shared" si="4"/>
        <v>1.2781800000000001</v>
      </c>
      <c r="T22" s="37">
        <f t="shared" si="10"/>
        <v>26.3</v>
      </c>
    </row>
    <row r="23" spans="1:20">
      <c r="A23" s="8" t="s">
        <v>65</v>
      </c>
      <c r="B23" s="197">
        <v>26.3</v>
      </c>
      <c r="C23" s="197">
        <v>26.3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10.972360000000002</v>
      </c>
      <c r="J23" s="21">
        <f t="shared" si="6"/>
        <v>6.1357899999999992</v>
      </c>
      <c r="K23" s="21">
        <f t="shared" si="7"/>
        <v>7.9136699999999998</v>
      </c>
      <c r="L23" s="21">
        <f t="shared" si="8"/>
        <v>1.2781800000000001</v>
      </c>
      <c r="M23" s="157">
        <f t="shared" si="9"/>
        <v>26.3</v>
      </c>
      <c r="N23" s="22"/>
      <c r="P23" s="37">
        <f t="shared" si="1"/>
        <v>10.972360000000002</v>
      </c>
      <c r="Q23" s="37">
        <f t="shared" si="2"/>
        <v>6.1357899999999992</v>
      </c>
      <c r="R23" s="37">
        <f t="shared" si="3"/>
        <v>7.9136699999999998</v>
      </c>
      <c r="S23" s="37">
        <f t="shared" si="4"/>
        <v>1.2781800000000001</v>
      </c>
      <c r="T23" s="37">
        <f t="shared" si="10"/>
        <v>26.3</v>
      </c>
    </row>
    <row r="24" spans="1:20">
      <c r="A24" s="8" t="s">
        <v>66</v>
      </c>
      <c r="B24" s="197">
        <v>26.3</v>
      </c>
      <c r="C24" s="197">
        <v>26.3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10.972360000000002</v>
      </c>
      <c r="J24" s="21">
        <f t="shared" si="6"/>
        <v>6.1357899999999992</v>
      </c>
      <c r="K24" s="21">
        <f t="shared" si="7"/>
        <v>7.9136699999999998</v>
      </c>
      <c r="L24" s="21">
        <f t="shared" si="8"/>
        <v>1.2781800000000001</v>
      </c>
      <c r="M24" s="157">
        <f t="shared" si="9"/>
        <v>26.3</v>
      </c>
      <c r="N24" s="22"/>
      <c r="P24" s="37">
        <f t="shared" si="1"/>
        <v>10.972360000000002</v>
      </c>
      <c r="Q24" s="37">
        <f t="shared" si="2"/>
        <v>6.1357899999999992</v>
      </c>
      <c r="R24" s="37">
        <f t="shared" si="3"/>
        <v>7.9136699999999998</v>
      </c>
      <c r="S24" s="37">
        <f t="shared" si="4"/>
        <v>1.2781800000000001</v>
      </c>
      <c r="T24" s="37">
        <f t="shared" si="10"/>
        <v>26.3</v>
      </c>
    </row>
    <row r="25" spans="1:20">
      <c r="A25" s="8" t="s">
        <v>67</v>
      </c>
      <c r="B25" s="197">
        <v>26.3</v>
      </c>
      <c r="C25" s="197">
        <v>26.3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10.972360000000002</v>
      </c>
      <c r="J25" s="21">
        <f t="shared" si="6"/>
        <v>6.1357899999999992</v>
      </c>
      <c r="K25" s="21">
        <f t="shared" si="7"/>
        <v>7.9136699999999998</v>
      </c>
      <c r="L25" s="21">
        <f t="shared" si="8"/>
        <v>1.2781800000000001</v>
      </c>
      <c r="M25" s="157">
        <f t="shared" si="9"/>
        <v>26.3</v>
      </c>
      <c r="N25" s="22"/>
      <c r="P25" s="37">
        <f t="shared" si="1"/>
        <v>10.972360000000002</v>
      </c>
      <c r="Q25" s="37">
        <f t="shared" si="2"/>
        <v>6.1357899999999992</v>
      </c>
      <c r="R25" s="37">
        <f t="shared" si="3"/>
        <v>7.9136699999999998</v>
      </c>
      <c r="S25" s="37">
        <f t="shared" si="4"/>
        <v>1.2781800000000001</v>
      </c>
      <c r="T25" s="37">
        <f t="shared" si="10"/>
        <v>26.3</v>
      </c>
    </row>
    <row r="26" spans="1:20">
      <c r="A26" s="8" t="s">
        <v>68</v>
      </c>
      <c r="B26" s="197">
        <v>26.3</v>
      </c>
      <c r="C26" s="197">
        <v>26.3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10.972360000000002</v>
      </c>
      <c r="J26" s="21">
        <f t="shared" si="6"/>
        <v>6.1357899999999992</v>
      </c>
      <c r="K26" s="21">
        <f t="shared" si="7"/>
        <v>7.9136699999999998</v>
      </c>
      <c r="L26" s="21">
        <f t="shared" si="8"/>
        <v>1.2781800000000001</v>
      </c>
      <c r="M26" s="157">
        <f t="shared" si="9"/>
        <v>26.3</v>
      </c>
      <c r="N26" s="22"/>
      <c r="P26" s="37">
        <f t="shared" si="1"/>
        <v>10.972360000000002</v>
      </c>
      <c r="Q26" s="37">
        <f t="shared" si="2"/>
        <v>6.1357899999999992</v>
      </c>
      <c r="R26" s="37">
        <f t="shared" si="3"/>
        <v>7.9136699999999998</v>
      </c>
      <c r="S26" s="37">
        <f t="shared" si="4"/>
        <v>1.2781800000000001</v>
      </c>
      <c r="T26" s="37">
        <f t="shared" si="10"/>
        <v>26.3</v>
      </c>
    </row>
    <row r="27" spans="1:20">
      <c r="A27" s="8" t="s">
        <v>69</v>
      </c>
      <c r="B27" s="197">
        <v>26.3</v>
      </c>
      <c r="C27" s="197">
        <v>26.3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10.972360000000002</v>
      </c>
      <c r="J27" s="21">
        <f t="shared" si="6"/>
        <v>6.1357899999999992</v>
      </c>
      <c r="K27" s="21">
        <f t="shared" si="7"/>
        <v>7.9136699999999998</v>
      </c>
      <c r="L27" s="21">
        <f t="shared" si="8"/>
        <v>1.2781800000000001</v>
      </c>
      <c r="M27" s="157">
        <f t="shared" si="9"/>
        <v>26.3</v>
      </c>
      <c r="N27" s="22"/>
      <c r="P27" s="37">
        <f t="shared" si="1"/>
        <v>10.972360000000002</v>
      </c>
      <c r="Q27" s="37">
        <f t="shared" si="2"/>
        <v>6.1357899999999992</v>
      </c>
      <c r="R27" s="37">
        <f t="shared" si="3"/>
        <v>7.9136699999999998</v>
      </c>
      <c r="S27" s="37">
        <f t="shared" si="4"/>
        <v>1.2781800000000001</v>
      </c>
      <c r="T27" s="37">
        <f t="shared" si="10"/>
        <v>26.3</v>
      </c>
    </row>
    <row r="28" spans="1:20">
      <c r="A28" s="8" t="s">
        <v>70</v>
      </c>
      <c r="B28" s="197">
        <v>26.3</v>
      </c>
      <c r="C28" s="197">
        <v>26.3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10.972360000000002</v>
      </c>
      <c r="J28" s="21">
        <f t="shared" si="6"/>
        <v>6.1357899999999992</v>
      </c>
      <c r="K28" s="21">
        <f t="shared" si="7"/>
        <v>7.9136699999999998</v>
      </c>
      <c r="L28" s="21">
        <f t="shared" si="8"/>
        <v>1.2781800000000001</v>
      </c>
      <c r="M28" s="157">
        <f t="shared" si="9"/>
        <v>26.3</v>
      </c>
      <c r="N28" s="22"/>
      <c r="P28" s="37">
        <f t="shared" si="1"/>
        <v>10.972360000000002</v>
      </c>
      <c r="Q28" s="37">
        <f t="shared" si="2"/>
        <v>6.1357899999999992</v>
      </c>
      <c r="R28" s="37">
        <f t="shared" si="3"/>
        <v>7.9136699999999998</v>
      </c>
      <c r="S28" s="37">
        <f t="shared" si="4"/>
        <v>1.2781800000000001</v>
      </c>
      <c r="T28" s="37">
        <f t="shared" si="10"/>
        <v>26.3</v>
      </c>
    </row>
    <row r="29" spans="1:20">
      <c r="A29" s="8" t="s">
        <v>71</v>
      </c>
      <c r="B29" s="197">
        <v>26.3</v>
      </c>
      <c r="C29" s="197">
        <v>26.3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10.972360000000002</v>
      </c>
      <c r="J29" s="21">
        <f t="shared" si="6"/>
        <v>6.1357899999999992</v>
      </c>
      <c r="K29" s="21">
        <f t="shared" si="7"/>
        <v>7.9136699999999998</v>
      </c>
      <c r="L29" s="21">
        <f t="shared" si="8"/>
        <v>1.2781800000000001</v>
      </c>
      <c r="M29" s="157">
        <f t="shared" si="9"/>
        <v>26.3</v>
      </c>
      <c r="N29" s="22"/>
      <c r="P29" s="37">
        <f t="shared" si="1"/>
        <v>10.972360000000002</v>
      </c>
      <c r="Q29" s="37">
        <f t="shared" si="2"/>
        <v>6.1357899999999992</v>
      </c>
      <c r="R29" s="37">
        <f t="shared" si="3"/>
        <v>7.9136699999999998</v>
      </c>
      <c r="S29" s="37">
        <f t="shared" si="4"/>
        <v>1.2781800000000001</v>
      </c>
      <c r="T29" s="37">
        <f t="shared" si="10"/>
        <v>26.3</v>
      </c>
    </row>
    <row r="30" spans="1:20">
      <c r="A30" s="8" t="s">
        <v>72</v>
      </c>
      <c r="B30" s="197">
        <v>26.3</v>
      </c>
      <c r="C30" s="197">
        <v>26.3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10.972360000000002</v>
      </c>
      <c r="J30" s="21">
        <f t="shared" si="6"/>
        <v>6.1357899999999992</v>
      </c>
      <c r="K30" s="21">
        <f t="shared" si="7"/>
        <v>7.9136699999999998</v>
      </c>
      <c r="L30" s="21">
        <f t="shared" si="8"/>
        <v>1.2781800000000001</v>
      </c>
      <c r="M30" s="157">
        <f t="shared" si="9"/>
        <v>26.3</v>
      </c>
      <c r="N30" s="22"/>
      <c r="P30" s="37">
        <f t="shared" si="1"/>
        <v>10.972360000000002</v>
      </c>
      <c r="Q30" s="37">
        <f t="shared" si="2"/>
        <v>6.1357899999999992</v>
      </c>
      <c r="R30" s="37">
        <f t="shared" si="3"/>
        <v>7.9136699999999998</v>
      </c>
      <c r="S30" s="37">
        <f t="shared" si="4"/>
        <v>1.2781800000000001</v>
      </c>
      <c r="T30" s="37">
        <f t="shared" si="10"/>
        <v>26.3</v>
      </c>
    </row>
    <row r="31" spans="1:20">
      <c r="A31" s="8" t="s">
        <v>73</v>
      </c>
      <c r="B31" s="197">
        <v>26.3</v>
      </c>
      <c r="C31" s="197">
        <v>26.3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10.972360000000002</v>
      </c>
      <c r="J31" s="21">
        <f t="shared" si="6"/>
        <v>6.1357899999999992</v>
      </c>
      <c r="K31" s="21">
        <f t="shared" si="7"/>
        <v>7.9136699999999998</v>
      </c>
      <c r="L31" s="21">
        <f t="shared" si="8"/>
        <v>1.2781800000000001</v>
      </c>
      <c r="M31" s="157">
        <f t="shared" si="9"/>
        <v>26.3</v>
      </c>
      <c r="N31" s="22"/>
      <c r="P31" s="37">
        <f t="shared" si="1"/>
        <v>10.972360000000002</v>
      </c>
      <c r="Q31" s="37">
        <f t="shared" si="2"/>
        <v>6.1357899999999992</v>
      </c>
      <c r="R31" s="37">
        <f t="shared" si="3"/>
        <v>7.9136699999999998</v>
      </c>
      <c r="S31" s="37">
        <f t="shared" si="4"/>
        <v>1.2781800000000001</v>
      </c>
      <c r="T31" s="37">
        <f t="shared" si="10"/>
        <v>26.3</v>
      </c>
    </row>
    <row r="32" spans="1:20">
      <c r="A32" s="8" t="s">
        <v>74</v>
      </c>
      <c r="B32" s="197">
        <v>26.3</v>
      </c>
      <c r="C32" s="197">
        <v>26.3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10.972360000000002</v>
      </c>
      <c r="J32" s="21">
        <f t="shared" si="6"/>
        <v>6.1357899999999992</v>
      </c>
      <c r="K32" s="21">
        <f t="shared" si="7"/>
        <v>7.9136699999999998</v>
      </c>
      <c r="L32" s="21">
        <f t="shared" si="8"/>
        <v>1.2781800000000001</v>
      </c>
      <c r="M32" s="157">
        <f t="shared" si="9"/>
        <v>26.3</v>
      </c>
      <c r="N32" s="22"/>
      <c r="P32" s="37">
        <f t="shared" si="1"/>
        <v>10.972360000000002</v>
      </c>
      <c r="Q32" s="37">
        <f t="shared" si="2"/>
        <v>6.1357899999999992</v>
      </c>
      <c r="R32" s="37">
        <f t="shared" si="3"/>
        <v>7.9136699999999998</v>
      </c>
      <c r="S32" s="37">
        <f t="shared" si="4"/>
        <v>1.2781800000000001</v>
      </c>
      <c r="T32" s="37">
        <f t="shared" si="10"/>
        <v>26.3</v>
      </c>
    </row>
    <row r="33" spans="1:20">
      <c r="A33" s="8" t="s">
        <v>75</v>
      </c>
      <c r="B33" s="197">
        <v>26.3</v>
      </c>
      <c r="C33" s="197">
        <v>26.3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10.972360000000002</v>
      </c>
      <c r="J33" s="21">
        <f t="shared" si="6"/>
        <v>6.1357899999999992</v>
      </c>
      <c r="K33" s="21">
        <f t="shared" si="7"/>
        <v>7.9136699999999998</v>
      </c>
      <c r="L33" s="21">
        <f t="shared" si="8"/>
        <v>1.2781800000000001</v>
      </c>
      <c r="M33" s="157">
        <f t="shared" si="9"/>
        <v>26.3</v>
      </c>
      <c r="N33" s="22"/>
      <c r="P33" s="37">
        <f t="shared" si="1"/>
        <v>10.972360000000002</v>
      </c>
      <c r="Q33" s="37">
        <f t="shared" si="2"/>
        <v>6.1357899999999992</v>
      </c>
      <c r="R33" s="37">
        <f t="shared" si="3"/>
        <v>7.9136699999999998</v>
      </c>
      <c r="S33" s="37">
        <f t="shared" si="4"/>
        <v>1.2781800000000001</v>
      </c>
      <c r="T33" s="37">
        <f t="shared" si="10"/>
        <v>26.3</v>
      </c>
    </row>
    <row r="34" spans="1:20">
      <c r="A34" s="8" t="s">
        <v>76</v>
      </c>
      <c r="B34" s="197">
        <v>26.3</v>
      </c>
      <c r="C34" s="197">
        <v>26.3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10.972360000000002</v>
      </c>
      <c r="J34" s="21">
        <f t="shared" si="6"/>
        <v>6.1357899999999992</v>
      </c>
      <c r="K34" s="21">
        <f t="shared" si="7"/>
        <v>7.9136699999999998</v>
      </c>
      <c r="L34" s="21">
        <f t="shared" si="8"/>
        <v>1.2781800000000001</v>
      </c>
      <c r="M34" s="157">
        <f t="shared" si="9"/>
        <v>26.3</v>
      </c>
      <c r="N34" s="22"/>
      <c r="P34" s="37">
        <f t="shared" si="1"/>
        <v>10.972360000000002</v>
      </c>
      <c r="Q34" s="37">
        <f t="shared" si="2"/>
        <v>6.1357899999999992</v>
      </c>
      <c r="R34" s="37">
        <f t="shared" si="3"/>
        <v>7.9136699999999998</v>
      </c>
      <c r="S34" s="37">
        <f t="shared" si="4"/>
        <v>1.2781800000000001</v>
      </c>
      <c r="T34" s="37">
        <f t="shared" si="10"/>
        <v>26.3</v>
      </c>
    </row>
    <row r="35" spans="1:20">
      <c r="A35" s="8" t="s">
        <v>77</v>
      </c>
      <c r="B35" s="197">
        <v>26.3</v>
      </c>
      <c r="C35" s="197">
        <v>26.3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10.972360000000002</v>
      </c>
      <c r="J35" s="21">
        <f t="shared" si="6"/>
        <v>6.1357899999999992</v>
      </c>
      <c r="K35" s="21">
        <f t="shared" si="7"/>
        <v>7.9136699999999998</v>
      </c>
      <c r="L35" s="21">
        <f t="shared" si="8"/>
        <v>1.2781800000000001</v>
      </c>
      <c r="M35" s="157">
        <f t="shared" si="9"/>
        <v>26.3</v>
      </c>
      <c r="N35" s="22"/>
      <c r="P35" s="37">
        <f t="shared" ref="P35:P66" si="12">I35</f>
        <v>10.972360000000002</v>
      </c>
      <c r="Q35" s="37">
        <f t="shared" ref="Q35:Q66" si="13">J35</f>
        <v>6.1357899999999992</v>
      </c>
      <c r="R35" s="37">
        <f t="shared" ref="R35:R66" si="14">K35</f>
        <v>7.9136699999999998</v>
      </c>
      <c r="S35" s="37">
        <f t="shared" ref="S35:S66" si="15">L35</f>
        <v>1.2781800000000001</v>
      </c>
      <c r="T35" s="37">
        <f t="shared" si="10"/>
        <v>26.3</v>
      </c>
    </row>
    <row r="36" spans="1:20">
      <c r="A36" s="8" t="s">
        <v>78</v>
      </c>
      <c r="B36" s="197">
        <v>26.3</v>
      </c>
      <c r="C36" s="197">
        <v>26.3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10.972360000000002</v>
      </c>
      <c r="J36" s="21">
        <f t="shared" si="6"/>
        <v>6.1357899999999992</v>
      </c>
      <c r="K36" s="21">
        <f t="shared" si="7"/>
        <v>7.9136699999999998</v>
      </c>
      <c r="L36" s="21">
        <f t="shared" si="8"/>
        <v>1.2781800000000001</v>
      </c>
      <c r="M36" s="157">
        <f t="shared" si="9"/>
        <v>26.3</v>
      </c>
      <c r="N36" s="22"/>
      <c r="P36" s="37">
        <f t="shared" si="12"/>
        <v>10.972360000000002</v>
      </c>
      <c r="Q36" s="37">
        <f t="shared" si="13"/>
        <v>6.1357899999999992</v>
      </c>
      <c r="R36" s="37">
        <f t="shared" si="14"/>
        <v>7.9136699999999998</v>
      </c>
      <c r="S36" s="37">
        <f t="shared" si="15"/>
        <v>1.2781800000000001</v>
      </c>
      <c r="T36" s="37">
        <f t="shared" si="10"/>
        <v>26.3</v>
      </c>
    </row>
    <row r="37" spans="1:20">
      <c r="A37" s="8" t="s">
        <v>79</v>
      </c>
      <c r="B37" s="197">
        <v>26.3</v>
      </c>
      <c r="C37" s="197">
        <v>26.3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10.972360000000002</v>
      </c>
      <c r="J37" s="21">
        <f t="shared" si="6"/>
        <v>6.1357899999999992</v>
      </c>
      <c r="K37" s="21">
        <f t="shared" si="7"/>
        <v>7.9136699999999998</v>
      </c>
      <c r="L37" s="21">
        <f t="shared" si="8"/>
        <v>1.2781800000000001</v>
      </c>
      <c r="M37" s="157">
        <f t="shared" si="9"/>
        <v>26.3</v>
      </c>
      <c r="N37" s="22"/>
      <c r="P37" s="37">
        <f t="shared" si="12"/>
        <v>10.972360000000002</v>
      </c>
      <c r="Q37" s="37">
        <f t="shared" si="13"/>
        <v>6.1357899999999992</v>
      </c>
      <c r="R37" s="37">
        <f t="shared" si="14"/>
        <v>7.9136699999999998</v>
      </c>
      <c r="S37" s="37">
        <f t="shared" si="15"/>
        <v>1.2781800000000001</v>
      </c>
      <c r="T37" s="37">
        <f t="shared" si="10"/>
        <v>26.3</v>
      </c>
    </row>
    <row r="38" spans="1:20">
      <c r="A38" s="8" t="s">
        <v>80</v>
      </c>
      <c r="B38" s="197">
        <v>26.3</v>
      </c>
      <c r="C38" s="197">
        <v>26.3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10.972360000000002</v>
      </c>
      <c r="J38" s="21">
        <f t="shared" si="6"/>
        <v>6.1357899999999992</v>
      </c>
      <c r="K38" s="21">
        <f t="shared" si="7"/>
        <v>7.9136699999999998</v>
      </c>
      <c r="L38" s="21">
        <f t="shared" si="8"/>
        <v>1.2781800000000001</v>
      </c>
      <c r="M38" s="157">
        <f t="shared" si="9"/>
        <v>26.3</v>
      </c>
      <c r="N38" s="22"/>
      <c r="P38" s="37">
        <f t="shared" si="12"/>
        <v>10.972360000000002</v>
      </c>
      <c r="Q38" s="37">
        <f t="shared" si="13"/>
        <v>6.1357899999999992</v>
      </c>
      <c r="R38" s="37">
        <f t="shared" si="14"/>
        <v>7.9136699999999998</v>
      </c>
      <c r="S38" s="37">
        <f t="shared" si="15"/>
        <v>1.2781800000000001</v>
      </c>
      <c r="T38" s="37">
        <f t="shared" si="10"/>
        <v>26.3</v>
      </c>
    </row>
    <row r="39" spans="1:20">
      <c r="A39" s="8" t="s">
        <v>81</v>
      </c>
      <c r="B39" s="197">
        <v>26.3</v>
      </c>
      <c r="C39" s="197">
        <v>26.3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10.972360000000002</v>
      </c>
      <c r="J39" s="21">
        <f t="shared" si="6"/>
        <v>6.1357899999999992</v>
      </c>
      <c r="K39" s="21">
        <f t="shared" si="7"/>
        <v>7.9136699999999998</v>
      </c>
      <c r="L39" s="21">
        <f t="shared" si="8"/>
        <v>1.2781800000000001</v>
      </c>
      <c r="M39" s="157">
        <f t="shared" si="9"/>
        <v>26.3</v>
      </c>
      <c r="N39" s="22"/>
      <c r="P39" s="37">
        <f t="shared" si="12"/>
        <v>10.972360000000002</v>
      </c>
      <c r="Q39" s="37">
        <f t="shared" si="13"/>
        <v>6.1357899999999992</v>
      </c>
      <c r="R39" s="37">
        <f t="shared" si="14"/>
        <v>7.9136699999999998</v>
      </c>
      <c r="S39" s="37">
        <f t="shared" si="15"/>
        <v>1.2781800000000001</v>
      </c>
      <c r="T39" s="37">
        <f t="shared" si="10"/>
        <v>26.3</v>
      </c>
    </row>
    <row r="40" spans="1:20">
      <c r="A40" s="8" t="s">
        <v>82</v>
      </c>
      <c r="B40" s="197">
        <v>26.3</v>
      </c>
      <c r="C40" s="197">
        <v>26.3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10.972360000000002</v>
      </c>
      <c r="J40" s="21">
        <f t="shared" si="6"/>
        <v>6.1357899999999992</v>
      </c>
      <c r="K40" s="21">
        <f t="shared" si="7"/>
        <v>7.9136699999999998</v>
      </c>
      <c r="L40" s="21">
        <f t="shared" si="8"/>
        <v>1.2781800000000001</v>
      </c>
      <c r="M40" s="157">
        <f t="shared" si="9"/>
        <v>26.3</v>
      </c>
      <c r="N40" s="22"/>
      <c r="P40" s="37">
        <f t="shared" si="12"/>
        <v>10.972360000000002</v>
      </c>
      <c r="Q40" s="37">
        <f t="shared" si="13"/>
        <v>6.1357899999999992</v>
      </c>
      <c r="R40" s="37">
        <f t="shared" si="14"/>
        <v>7.9136699999999998</v>
      </c>
      <c r="S40" s="37">
        <f t="shared" si="15"/>
        <v>1.2781800000000001</v>
      </c>
      <c r="T40" s="37">
        <f t="shared" si="10"/>
        <v>26.3</v>
      </c>
    </row>
    <row r="41" spans="1:20">
      <c r="A41" s="8" t="s">
        <v>83</v>
      </c>
      <c r="B41" s="197">
        <v>26.3</v>
      </c>
      <c r="C41" s="197">
        <v>26.3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10.972360000000002</v>
      </c>
      <c r="J41" s="21">
        <f t="shared" si="6"/>
        <v>6.1357899999999992</v>
      </c>
      <c r="K41" s="21">
        <f t="shared" si="7"/>
        <v>7.9136699999999998</v>
      </c>
      <c r="L41" s="21">
        <f t="shared" si="8"/>
        <v>1.2781800000000001</v>
      </c>
      <c r="M41" s="157">
        <f t="shared" si="9"/>
        <v>26.3</v>
      </c>
      <c r="N41" s="22"/>
      <c r="P41" s="37">
        <f t="shared" si="12"/>
        <v>10.972360000000002</v>
      </c>
      <c r="Q41" s="37">
        <f t="shared" si="13"/>
        <v>6.1357899999999992</v>
      </c>
      <c r="R41" s="37">
        <f t="shared" si="14"/>
        <v>7.9136699999999998</v>
      </c>
      <c r="S41" s="37">
        <f t="shared" si="15"/>
        <v>1.2781800000000001</v>
      </c>
      <c r="T41" s="37">
        <f t="shared" si="10"/>
        <v>26.3</v>
      </c>
    </row>
    <row r="42" spans="1:20">
      <c r="A42" s="8" t="s">
        <v>84</v>
      </c>
      <c r="B42" s="197">
        <v>26.3</v>
      </c>
      <c r="C42" s="197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57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197">
        <v>26.3</v>
      </c>
      <c r="C43" s="197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57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97">
        <v>26.3</v>
      </c>
      <c r="C44" s="197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57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97">
        <v>26.3</v>
      </c>
      <c r="C45" s="197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57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97">
        <v>26.3</v>
      </c>
      <c r="C46" s="197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57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97">
        <v>26.3</v>
      </c>
      <c r="C47" s="197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57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97">
        <v>26.3</v>
      </c>
      <c r="C48" s="197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57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97">
        <v>24</v>
      </c>
      <c r="C49" s="197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7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7">
        <v>24</v>
      </c>
      <c r="C50" s="197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7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7">
        <v>24</v>
      </c>
      <c r="C51" s="197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7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7">
        <v>24</v>
      </c>
      <c r="C52" s="197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7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7">
        <v>24</v>
      </c>
      <c r="C53" s="197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7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7">
        <v>24</v>
      </c>
      <c r="C54" s="197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7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7">
        <v>24</v>
      </c>
      <c r="C55" s="197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7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7">
        <v>24</v>
      </c>
      <c r="C56" s="197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7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7">
        <v>24</v>
      </c>
      <c r="C57" s="197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7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7">
        <v>24</v>
      </c>
      <c r="C58" s="197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7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7">
        <v>24</v>
      </c>
      <c r="C59" s="197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7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7">
        <v>24</v>
      </c>
      <c r="C60" s="197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7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7">
        <v>24</v>
      </c>
      <c r="C61" s="197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7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7">
        <v>24</v>
      </c>
      <c r="C62" s="197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7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7">
        <v>24</v>
      </c>
      <c r="C63" s="197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7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7">
        <v>24</v>
      </c>
      <c r="C64" s="197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7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7">
        <v>24</v>
      </c>
      <c r="C65" s="197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7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7">
        <v>24</v>
      </c>
      <c r="C66" s="197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7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7">
        <v>24</v>
      </c>
      <c r="C67" s="197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7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7">
        <v>24</v>
      </c>
      <c r="C68" s="197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7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7">
        <v>24</v>
      </c>
      <c r="C69" s="197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7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7">
        <v>24</v>
      </c>
      <c r="C70" s="197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7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7">
        <v>24</v>
      </c>
      <c r="C71" s="197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7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7">
        <v>24</v>
      </c>
      <c r="C72" s="197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7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7">
        <v>24</v>
      </c>
      <c r="C73" s="197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7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7">
        <v>24</v>
      </c>
      <c r="C74" s="197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7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7">
        <v>24.8</v>
      </c>
      <c r="C75" s="197">
        <v>24.8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10.34656</v>
      </c>
      <c r="J75" s="21">
        <f t="shared" si="22"/>
        <v>5.7858399999999994</v>
      </c>
      <c r="K75" s="21">
        <f t="shared" si="23"/>
        <v>7.4623200000000001</v>
      </c>
      <c r="L75" s="21">
        <f t="shared" si="24"/>
        <v>1.2052800000000001</v>
      </c>
      <c r="M75" s="157">
        <f t="shared" si="25"/>
        <v>24.800000000000004</v>
      </c>
      <c r="N75" s="22"/>
      <c r="P75" s="37">
        <f t="shared" si="17"/>
        <v>10.34656</v>
      </c>
      <c r="Q75" s="37">
        <f t="shared" si="18"/>
        <v>5.7858399999999994</v>
      </c>
      <c r="R75" s="37">
        <f t="shared" si="19"/>
        <v>7.4623200000000001</v>
      </c>
      <c r="S75" s="37">
        <f t="shared" si="20"/>
        <v>1.2052800000000001</v>
      </c>
      <c r="T75" s="37">
        <f t="shared" si="26"/>
        <v>24.800000000000004</v>
      </c>
    </row>
    <row r="76" spans="1:20">
      <c r="A76" s="8" t="s">
        <v>118</v>
      </c>
      <c r="B76" s="197">
        <v>24.8</v>
      </c>
      <c r="C76" s="197">
        <v>24.8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10.34656</v>
      </c>
      <c r="J76" s="21">
        <f t="shared" si="22"/>
        <v>5.7858399999999994</v>
      </c>
      <c r="K76" s="21">
        <f t="shared" si="23"/>
        <v>7.4623200000000001</v>
      </c>
      <c r="L76" s="21">
        <f t="shared" si="24"/>
        <v>1.2052800000000001</v>
      </c>
      <c r="M76" s="157">
        <f t="shared" si="25"/>
        <v>24.800000000000004</v>
      </c>
      <c r="N76" s="22"/>
      <c r="P76" s="37">
        <f t="shared" si="17"/>
        <v>10.34656</v>
      </c>
      <c r="Q76" s="37">
        <f t="shared" si="18"/>
        <v>5.7858399999999994</v>
      </c>
      <c r="R76" s="37">
        <f t="shared" si="19"/>
        <v>7.4623200000000001</v>
      </c>
      <c r="S76" s="37">
        <f t="shared" si="20"/>
        <v>1.2052800000000001</v>
      </c>
      <c r="T76" s="37">
        <f t="shared" si="26"/>
        <v>24.800000000000004</v>
      </c>
    </row>
    <row r="77" spans="1:20">
      <c r="A77" s="8" t="s">
        <v>119</v>
      </c>
      <c r="B77" s="197">
        <v>24.8</v>
      </c>
      <c r="C77" s="197">
        <v>24.8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10.34656</v>
      </c>
      <c r="J77" s="21">
        <f t="shared" si="22"/>
        <v>5.7858399999999994</v>
      </c>
      <c r="K77" s="21">
        <f t="shared" si="23"/>
        <v>7.4623200000000001</v>
      </c>
      <c r="L77" s="21">
        <f t="shared" si="24"/>
        <v>1.2052800000000001</v>
      </c>
      <c r="M77" s="157">
        <f t="shared" si="25"/>
        <v>24.800000000000004</v>
      </c>
      <c r="N77" s="22"/>
      <c r="P77" s="37">
        <f t="shared" si="17"/>
        <v>10.34656</v>
      </c>
      <c r="Q77" s="37">
        <f t="shared" si="18"/>
        <v>5.7858399999999994</v>
      </c>
      <c r="R77" s="37">
        <f t="shared" si="19"/>
        <v>7.4623200000000001</v>
      </c>
      <c r="S77" s="37">
        <f t="shared" si="20"/>
        <v>1.2052800000000001</v>
      </c>
      <c r="T77" s="37">
        <f t="shared" si="26"/>
        <v>24.800000000000004</v>
      </c>
    </row>
    <row r="78" spans="1:20">
      <c r="A78" s="8" t="s">
        <v>120</v>
      </c>
      <c r="B78" s="197">
        <v>24.8</v>
      </c>
      <c r="C78" s="197">
        <v>24.8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10.34656</v>
      </c>
      <c r="J78" s="21">
        <f t="shared" si="22"/>
        <v>5.7858399999999994</v>
      </c>
      <c r="K78" s="21">
        <f t="shared" si="23"/>
        <v>7.4623200000000001</v>
      </c>
      <c r="L78" s="21">
        <f t="shared" si="24"/>
        <v>1.2052800000000001</v>
      </c>
      <c r="M78" s="157">
        <f t="shared" si="25"/>
        <v>24.800000000000004</v>
      </c>
      <c r="N78" s="22"/>
      <c r="P78" s="37">
        <f t="shared" si="17"/>
        <v>10.34656</v>
      </c>
      <c r="Q78" s="37">
        <f t="shared" si="18"/>
        <v>5.7858399999999994</v>
      </c>
      <c r="R78" s="37">
        <f t="shared" si="19"/>
        <v>7.4623200000000001</v>
      </c>
      <c r="S78" s="37">
        <f t="shared" si="20"/>
        <v>1.2052800000000001</v>
      </c>
      <c r="T78" s="37">
        <f t="shared" si="26"/>
        <v>24.800000000000004</v>
      </c>
    </row>
    <row r="79" spans="1:20">
      <c r="A79" s="8" t="s">
        <v>121</v>
      </c>
      <c r="B79" s="197">
        <v>24.8</v>
      </c>
      <c r="C79" s="197">
        <v>24.8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10.34656</v>
      </c>
      <c r="J79" s="21">
        <f t="shared" si="22"/>
        <v>5.7858399999999994</v>
      </c>
      <c r="K79" s="21">
        <f t="shared" si="23"/>
        <v>7.4623200000000001</v>
      </c>
      <c r="L79" s="21">
        <f t="shared" si="24"/>
        <v>1.2052800000000001</v>
      </c>
      <c r="M79" s="157">
        <f t="shared" si="25"/>
        <v>24.800000000000004</v>
      </c>
      <c r="N79" s="22"/>
      <c r="P79" s="37">
        <f t="shared" si="17"/>
        <v>10.34656</v>
      </c>
      <c r="Q79" s="37">
        <f t="shared" si="18"/>
        <v>5.7858399999999994</v>
      </c>
      <c r="R79" s="37">
        <f t="shared" si="19"/>
        <v>7.4623200000000001</v>
      </c>
      <c r="S79" s="37">
        <f t="shared" si="20"/>
        <v>1.2052800000000001</v>
      </c>
      <c r="T79" s="37">
        <f t="shared" si="26"/>
        <v>24.800000000000004</v>
      </c>
    </row>
    <row r="80" spans="1:20">
      <c r="A80" s="8" t="s">
        <v>122</v>
      </c>
      <c r="B80" s="197">
        <v>24.8</v>
      </c>
      <c r="C80" s="197">
        <v>24.8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10.34656</v>
      </c>
      <c r="J80" s="21">
        <f t="shared" si="22"/>
        <v>5.7858399999999994</v>
      </c>
      <c r="K80" s="21">
        <f t="shared" si="23"/>
        <v>7.4623200000000001</v>
      </c>
      <c r="L80" s="21">
        <f t="shared" si="24"/>
        <v>1.2052800000000001</v>
      </c>
      <c r="M80" s="157">
        <f t="shared" si="25"/>
        <v>24.800000000000004</v>
      </c>
      <c r="N80" s="22"/>
      <c r="P80" s="37">
        <f t="shared" si="17"/>
        <v>10.34656</v>
      </c>
      <c r="Q80" s="37">
        <f t="shared" si="18"/>
        <v>5.7858399999999994</v>
      </c>
      <c r="R80" s="37">
        <f t="shared" si="19"/>
        <v>7.4623200000000001</v>
      </c>
      <c r="S80" s="37">
        <f t="shared" si="20"/>
        <v>1.2052800000000001</v>
      </c>
      <c r="T80" s="37">
        <f t="shared" si="26"/>
        <v>24.800000000000004</v>
      </c>
    </row>
    <row r="81" spans="1:20">
      <c r="A81" s="8" t="s">
        <v>123</v>
      </c>
      <c r="B81" s="197">
        <v>24.8</v>
      </c>
      <c r="C81" s="197">
        <v>24.8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10.34656</v>
      </c>
      <c r="J81" s="21">
        <f t="shared" si="22"/>
        <v>5.7858399999999994</v>
      </c>
      <c r="K81" s="21">
        <f t="shared" si="23"/>
        <v>7.4623200000000001</v>
      </c>
      <c r="L81" s="21">
        <f t="shared" si="24"/>
        <v>1.2052800000000001</v>
      </c>
      <c r="M81" s="157">
        <f t="shared" si="25"/>
        <v>24.800000000000004</v>
      </c>
      <c r="N81" s="22"/>
      <c r="P81" s="37">
        <f t="shared" si="17"/>
        <v>10.34656</v>
      </c>
      <c r="Q81" s="37">
        <f t="shared" si="18"/>
        <v>5.7858399999999994</v>
      </c>
      <c r="R81" s="37">
        <f t="shared" si="19"/>
        <v>7.4623200000000001</v>
      </c>
      <c r="S81" s="37">
        <f t="shared" si="20"/>
        <v>1.2052800000000001</v>
      </c>
      <c r="T81" s="37">
        <f t="shared" si="26"/>
        <v>24.800000000000004</v>
      </c>
    </row>
    <row r="82" spans="1:20">
      <c r="A82" s="8" t="s">
        <v>124</v>
      </c>
      <c r="B82" s="197">
        <v>24.8</v>
      </c>
      <c r="C82" s="197">
        <v>24.8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10.34656</v>
      </c>
      <c r="J82" s="21">
        <f t="shared" si="22"/>
        <v>5.7858399999999994</v>
      </c>
      <c r="K82" s="21">
        <f t="shared" si="23"/>
        <v>7.4623200000000001</v>
      </c>
      <c r="L82" s="21">
        <f t="shared" si="24"/>
        <v>1.2052800000000001</v>
      </c>
      <c r="M82" s="157">
        <f t="shared" si="25"/>
        <v>24.800000000000004</v>
      </c>
      <c r="N82" s="22"/>
      <c r="P82" s="37">
        <f t="shared" si="17"/>
        <v>10.34656</v>
      </c>
      <c r="Q82" s="37">
        <f t="shared" si="18"/>
        <v>5.7858399999999994</v>
      </c>
      <c r="R82" s="37">
        <f t="shared" si="19"/>
        <v>7.4623200000000001</v>
      </c>
      <c r="S82" s="37">
        <f t="shared" si="20"/>
        <v>1.2052800000000001</v>
      </c>
      <c r="T82" s="37">
        <f t="shared" si="26"/>
        <v>24.800000000000004</v>
      </c>
    </row>
    <row r="83" spans="1:20">
      <c r="A83" s="8" t="s">
        <v>125</v>
      </c>
      <c r="B83" s="197">
        <v>24.8</v>
      </c>
      <c r="C83" s="197">
        <v>24.8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10.34656</v>
      </c>
      <c r="J83" s="21">
        <f t="shared" si="22"/>
        <v>5.7858399999999994</v>
      </c>
      <c r="K83" s="21">
        <f t="shared" si="23"/>
        <v>7.4623200000000001</v>
      </c>
      <c r="L83" s="21">
        <f t="shared" si="24"/>
        <v>1.2052800000000001</v>
      </c>
      <c r="M83" s="157">
        <f t="shared" si="25"/>
        <v>24.800000000000004</v>
      </c>
      <c r="N83" s="22"/>
      <c r="P83" s="37">
        <f t="shared" si="17"/>
        <v>10.34656</v>
      </c>
      <c r="Q83" s="37">
        <f t="shared" si="18"/>
        <v>5.7858399999999994</v>
      </c>
      <c r="R83" s="37">
        <f t="shared" si="19"/>
        <v>7.4623200000000001</v>
      </c>
      <c r="S83" s="37">
        <f t="shared" si="20"/>
        <v>1.2052800000000001</v>
      </c>
      <c r="T83" s="37">
        <f t="shared" si="26"/>
        <v>24.800000000000004</v>
      </c>
    </row>
    <row r="84" spans="1:20">
      <c r="A84" s="8" t="s">
        <v>126</v>
      </c>
      <c r="B84" s="197">
        <v>24.8</v>
      </c>
      <c r="C84" s="197">
        <v>24.8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10.34656</v>
      </c>
      <c r="J84" s="21">
        <f t="shared" si="22"/>
        <v>5.7858399999999994</v>
      </c>
      <c r="K84" s="21">
        <f t="shared" si="23"/>
        <v>7.4623200000000001</v>
      </c>
      <c r="L84" s="21">
        <f t="shared" si="24"/>
        <v>1.2052800000000001</v>
      </c>
      <c r="M84" s="157">
        <f t="shared" si="25"/>
        <v>24.800000000000004</v>
      </c>
      <c r="N84" s="22"/>
      <c r="P84" s="37">
        <f t="shared" si="17"/>
        <v>10.34656</v>
      </c>
      <c r="Q84" s="37">
        <f t="shared" si="18"/>
        <v>5.7858399999999994</v>
      </c>
      <c r="R84" s="37">
        <f t="shared" si="19"/>
        <v>7.4623200000000001</v>
      </c>
      <c r="S84" s="37">
        <f t="shared" si="20"/>
        <v>1.2052800000000001</v>
      </c>
      <c r="T84" s="37">
        <f t="shared" si="26"/>
        <v>24.800000000000004</v>
      </c>
    </row>
    <row r="85" spans="1:20">
      <c r="A85" s="8" t="s">
        <v>127</v>
      </c>
      <c r="B85" s="197">
        <v>24.8</v>
      </c>
      <c r="C85" s="197">
        <v>24.8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10.34656</v>
      </c>
      <c r="J85" s="21">
        <f t="shared" si="22"/>
        <v>5.7858399999999994</v>
      </c>
      <c r="K85" s="21">
        <f t="shared" si="23"/>
        <v>7.4623200000000001</v>
      </c>
      <c r="L85" s="21">
        <f t="shared" si="24"/>
        <v>1.2052800000000001</v>
      </c>
      <c r="M85" s="157">
        <f t="shared" si="25"/>
        <v>24.800000000000004</v>
      </c>
      <c r="N85" s="22"/>
      <c r="P85" s="37">
        <f t="shared" si="17"/>
        <v>10.34656</v>
      </c>
      <c r="Q85" s="37">
        <f t="shared" si="18"/>
        <v>5.7858399999999994</v>
      </c>
      <c r="R85" s="37">
        <f t="shared" si="19"/>
        <v>7.4623200000000001</v>
      </c>
      <c r="S85" s="37">
        <f t="shared" si="20"/>
        <v>1.2052800000000001</v>
      </c>
      <c r="T85" s="37">
        <f t="shared" si="26"/>
        <v>24.800000000000004</v>
      </c>
    </row>
    <row r="86" spans="1:20">
      <c r="A86" s="8" t="s">
        <v>128</v>
      </c>
      <c r="B86" s="197">
        <v>24.8</v>
      </c>
      <c r="C86" s="197">
        <v>24.8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10.34656</v>
      </c>
      <c r="J86" s="21">
        <f t="shared" si="22"/>
        <v>5.7858399999999994</v>
      </c>
      <c r="K86" s="21">
        <f t="shared" si="23"/>
        <v>7.4623200000000001</v>
      </c>
      <c r="L86" s="21">
        <f t="shared" si="24"/>
        <v>1.2052800000000001</v>
      </c>
      <c r="M86" s="157">
        <f t="shared" si="25"/>
        <v>24.800000000000004</v>
      </c>
      <c r="N86" s="22"/>
      <c r="P86" s="37">
        <f t="shared" si="17"/>
        <v>10.34656</v>
      </c>
      <c r="Q86" s="37">
        <f t="shared" si="18"/>
        <v>5.7858399999999994</v>
      </c>
      <c r="R86" s="37">
        <f t="shared" si="19"/>
        <v>7.4623200000000001</v>
      </c>
      <c r="S86" s="37">
        <f t="shared" si="20"/>
        <v>1.2052800000000001</v>
      </c>
      <c r="T86" s="37">
        <f t="shared" si="26"/>
        <v>24.800000000000004</v>
      </c>
    </row>
    <row r="87" spans="1:20">
      <c r="A87" s="8" t="s">
        <v>129</v>
      </c>
      <c r="B87" s="197">
        <v>24.8</v>
      </c>
      <c r="C87" s="197">
        <v>24.8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10.34656</v>
      </c>
      <c r="J87" s="21">
        <f t="shared" si="22"/>
        <v>5.7858399999999994</v>
      </c>
      <c r="K87" s="21">
        <f t="shared" si="23"/>
        <v>7.4623200000000001</v>
      </c>
      <c r="L87" s="21">
        <f t="shared" si="24"/>
        <v>1.2052800000000001</v>
      </c>
      <c r="M87" s="157">
        <f t="shared" si="25"/>
        <v>24.800000000000004</v>
      </c>
      <c r="N87" s="22"/>
      <c r="P87" s="37">
        <f t="shared" si="17"/>
        <v>10.34656</v>
      </c>
      <c r="Q87" s="37">
        <f t="shared" si="18"/>
        <v>5.7858399999999994</v>
      </c>
      <c r="R87" s="37">
        <f t="shared" si="19"/>
        <v>7.4623200000000001</v>
      </c>
      <c r="S87" s="37">
        <f t="shared" si="20"/>
        <v>1.2052800000000001</v>
      </c>
      <c r="T87" s="37">
        <f t="shared" si="26"/>
        <v>24.800000000000004</v>
      </c>
    </row>
    <row r="88" spans="1:20">
      <c r="A88" s="8" t="s">
        <v>130</v>
      </c>
      <c r="B88" s="197">
        <v>24.8</v>
      </c>
      <c r="C88" s="197">
        <v>24.8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10.34656</v>
      </c>
      <c r="J88" s="21">
        <f t="shared" si="22"/>
        <v>5.7858399999999994</v>
      </c>
      <c r="K88" s="21">
        <f t="shared" si="23"/>
        <v>7.4623200000000001</v>
      </c>
      <c r="L88" s="21">
        <f t="shared" si="24"/>
        <v>1.2052800000000001</v>
      </c>
      <c r="M88" s="157">
        <f t="shared" si="25"/>
        <v>24.800000000000004</v>
      </c>
      <c r="N88" s="22"/>
      <c r="P88" s="37">
        <f t="shared" si="17"/>
        <v>10.34656</v>
      </c>
      <c r="Q88" s="37">
        <f t="shared" si="18"/>
        <v>5.7858399999999994</v>
      </c>
      <c r="R88" s="37">
        <f t="shared" si="19"/>
        <v>7.4623200000000001</v>
      </c>
      <c r="S88" s="37">
        <f t="shared" si="20"/>
        <v>1.2052800000000001</v>
      </c>
      <c r="T88" s="37">
        <f t="shared" si="26"/>
        <v>24.800000000000004</v>
      </c>
    </row>
    <row r="89" spans="1:20">
      <c r="A89" s="8" t="s">
        <v>131</v>
      </c>
      <c r="B89" s="197">
        <v>24.8</v>
      </c>
      <c r="C89" s="197">
        <v>24.8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10.34656</v>
      </c>
      <c r="J89" s="21">
        <f t="shared" si="22"/>
        <v>5.7858399999999994</v>
      </c>
      <c r="K89" s="21">
        <f t="shared" si="23"/>
        <v>7.4623200000000001</v>
      </c>
      <c r="L89" s="21">
        <f t="shared" si="24"/>
        <v>1.2052800000000001</v>
      </c>
      <c r="M89" s="157">
        <f t="shared" si="25"/>
        <v>24.800000000000004</v>
      </c>
      <c r="N89" s="22"/>
      <c r="P89" s="37">
        <f t="shared" si="17"/>
        <v>10.34656</v>
      </c>
      <c r="Q89" s="37">
        <f t="shared" si="18"/>
        <v>5.7858399999999994</v>
      </c>
      <c r="R89" s="37">
        <f t="shared" si="19"/>
        <v>7.4623200000000001</v>
      </c>
      <c r="S89" s="37">
        <f t="shared" si="20"/>
        <v>1.2052800000000001</v>
      </c>
      <c r="T89" s="37">
        <f t="shared" si="26"/>
        <v>24.800000000000004</v>
      </c>
    </row>
    <row r="90" spans="1:20">
      <c r="A90" s="8" t="s">
        <v>132</v>
      </c>
      <c r="B90" s="197">
        <v>24.8</v>
      </c>
      <c r="C90" s="197">
        <v>24.8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10.34656</v>
      </c>
      <c r="J90" s="21">
        <f t="shared" si="22"/>
        <v>5.7858399999999994</v>
      </c>
      <c r="K90" s="21">
        <f t="shared" si="23"/>
        <v>7.4623200000000001</v>
      </c>
      <c r="L90" s="21">
        <f t="shared" si="24"/>
        <v>1.2052800000000001</v>
      </c>
      <c r="M90" s="157">
        <f t="shared" si="25"/>
        <v>24.800000000000004</v>
      </c>
      <c r="N90" s="22"/>
      <c r="P90" s="37">
        <f t="shared" si="17"/>
        <v>10.34656</v>
      </c>
      <c r="Q90" s="37">
        <f t="shared" si="18"/>
        <v>5.7858399999999994</v>
      </c>
      <c r="R90" s="37">
        <f t="shared" si="19"/>
        <v>7.4623200000000001</v>
      </c>
      <c r="S90" s="37">
        <f t="shared" si="20"/>
        <v>1.2052800000000001</v>
      </c>
      <c r="T90" s="37">
        <f t="shared" si="26"/>
        <v>24.800000000000004</v>
      </c>
    </row>
    <row r="91" spans="1:20">
      <c r="A91" s="8" t="s">
        <v>133</v>
      </c>
      <c r="B91" s="197">
        <v>24.8</v>
      </c>
      <c r="C91" s="197">
        <v>24.8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10.34656</v>
      </c>
      <c r="J91" s="21">
        <f t="shared" si="22"/>
        <v>5.7858399999999994</v>
      </c>
      <c r="K91" s="21">
        <f t="shared" si="23"/>
        <v>7.4623200000000001</v>
      </c>
      <c r="L91" s="21">
        <f t="shared" si="24"/>
        <v>1.2052800000000001</v>
      </c>
      <c r="M91" s="157">
        <f t="shared" si="25"/>
        <v>24.800000000000004</v>
      </c>
      <c r="N91" s="22"/>
      <c r="P91" s="37">
        <f t="shared" si="17"/>
        <v>10.34656</v>
      </c>
      <c r="Q91" s="37">
        <f t="shared" si="18"/>
        <v>5.7858399999999994</v>
      </c>
      <c r="R91" s="37">
        <f t="shared" si="19"/>
        <v>7.4623200000000001</v>
      </c>
      <c r="S91" s="37">
        <f t="shared" si="20"/>
        <v>1.2052800000000001</v>
      </c>
      <c r="T91" s="37">
        <f t="shared" si="26"/>
        <v>24.800000000000004</v>
      </c>
    </row>
    <row r="92" spans="1:20">
      <c r="A92" s="8" t="s">
        <v>134</v>
      </c>
      <c r="B92" s="197">
        <v>24.8</v>
      </c>
      <c r="C92" s="197">
        <v>24.8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10.34656</v>
      </c>
      <c r="J92" s="21">
        <f t="shared" si="22"/>
        <v>5.7858399999999994</v>
      </c>
      <c r="K92" s="21">
        <f t="shared" si="23"/>
        <v>7.4623200000000001</v>
      </c>
      <c r="L92" s="21">
        <f t="shared" si="24"/>
        <v>1.2052800000000001</v>
      </c>
      <c r="M92" s="157">
        <f t="shared" si="25"/>
        <v>24.800000000000004</v>
      </c>
      <c r="N92" s="22"/>
      <c r="P92" s="37">
        <f t="shared" si="17"/>
        <v>10.34656</v>
      </c>
      <c r="Q92" s="37">
        <f t="shared" si="18"/>
        <v>5.7858399999999994</v>
      </c>
      <c r="R92" s="37">
        <f t="shared" si="19"/>
        <v>7.4623200000000001</v>
      </c>
      <c r="S92" s="37">
        <f t="shared" si="20"/>
        <v>1.2052800000000001</v>
      </c>
      <c r="T92" s="37">
        <f t="shared" si="26"/>
        <v>24.800000000000004</v>
      </c>
    </row>
    <row r="93" spans="1:20">
      <c r="A93" s="8" t="s">
        <v>135</v>
      </c>
      <c r="B93" s="197">
        <v>24.8</v>
      </c>
      <c r="C93" s="197">
        <v>24.8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10.34656</v>
      </c>
      <c r="J93" s="21">
        <f t="shared" si="22"/>
        <v>5.7858399999999994</v>
      </c>
      <c r="K93" s="21">
        <f t="shared" si="23"/>
        <v>7.4623200000000001</v>
      </c>
      <c r="L93" s="21">
        <f t="shared" si="24"/>
        <v>1.2052800000000001</v>
      </c>
      <c r="M93" s="157">
        <f t="shared" si="25"/>
        <v>24.800000000000004</v>
      </c>
      <c r="N93" s="22"/>
      <c r="P93" s="37">
        <f t="shared" si="17"/>
        <v>10.34656</v>
      </c>
      <c r="Q93" s="37">
        <f t="shared" si="18"/>
        <v>5.7858399999999994</v>
      </c>
      <c r="R93" s="37">
        <f t="shared" si="19"/>
        <v>7.4623200000000001</v>
      </c>
      <c r="S93" s="37">
        <f t="shared" si="20"/>
        <v>1.2052800000000001</v>
      </c>
      <c r="T93" s="37">
        <f t="shared" si="26"/>
        <v>24.800000000000004</v>
      </c>
    </row>
    <row r="94" spans="1:20">
      <c r="A94" s="8" t="s">
        <v>136</v>
      </c>
      <c r="B94" s="197">
        <v>24.8</v>
      </c>
      <c r="C94" s="197">
        <v>24.8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10.34656</v>
      </c>
      <c r="J94" s="21">
        <f t="shared" si="22"/>
        <v>5.7858399999999994</v>
      </c>
      <c r="K94" s="21">
        <f t="shared" si="23"/>
        <v>7.4623200000000001</v>
      </c>
      <c r="L94" s="21">
        <f t="shared" si="24"/>
        <v>1.2052800000000001</v>
      </c>
      <c r="M94" s="157">
        <f t="shared" si="25"/>
        <v>24.800000000000004</v>
      </c>
      <c r="N94" s="22"/>
      <c r="P94" s="37">
        <f t="shared" si="17"/>
        <v>10.34656</v>
      </c>
      <c r="Q94" s="37">
        <f t="shared" si="18"/>
        <v>5.7858399999999994</v>
      </c>
      <c r="R94" s="37">
        <f t="shared" si="19"/>
        <v>7.4623200000000001</v>
      </c>
      <c r="S94" s="37">
        <f t="shared" si="20"/>
        <v>1.2052800000000001</v>
      </c>
      <c r="T94" s="37">
        <f t="shared" si="26"/>
        <v>24.800000000000004</v>
      </c>
    </row>
    <row r="95" spans="1:20">
      <c r="A95" s="8" t="s">
        <v>137</v>
      </c>
      <c r="B95" s="197">
        <v>24.8</v>
      </c>
      <c r="C95" s="197">
        <v>24.8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10.34656</v>
      </c>
      <c r="J95" s="21">
        <f t="shared" si="22"/>
        <v>5.7858399999999994</v>
      </c>
      <c r="K95" s="21">
        <f t="shared" si="23"/>
        <v>7.4623200000000001</v>
      </c>
      <c r="L95" s="21">
        <f t="shared" si="24"/>
        <v>1.2052800000000001</v>
      </c>
      <c r="M95" s="157">
        <f t="shared" si="25"/>
        <v>24.800000000000004</v>
      </c>
      <c r="N95" s="22"/>
      <c r="P95" s="37">
        <f t="shared" si="17"/>
        <v>10.34656</v>
      </c>
      <c r="Q95" s="37">
        <f t="shared" si="18"/>
        <v>5.7858399999999994</v>
      </c>
      <c r="R95" s="37">
        <f t="shared" si="19"/>
        <v>7.4623200000000001</v>
      </c>
      <c r="S95" s="37">
        <f t="shared" si="20"/>
        <v>1.2052800000000001</v>
      </c>
      <c r="T95" s="37">
        <f t="shared" si="26"/>
        <v>24.800000000000004</v>
      </c>
    </row>
    <row r="96" spans="1:20">
      <c r="A96" s="8" t="s">
        <v>138</v>
      </c>
      <c r="B96" s="197">
        <v>24.8</v>
      </c>
      <c r="C96" s="197">
        <v>24.8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10.34656</v>
      </c>
      <c r="J96" s="21">
        <f t="shared" si="22"/>
        <v>5.7858399999999994</v>
      </c>
      <c r="K96" s="21">
        <f t="shared" si="23"/>
        <v>7.4623200000000001</v>
      </c>
      <c r="L96" s="21">
        <f t="shared" si="24"/>
        <v>1.2052800000000001</v>
      </c>
      <c r="M96" s="157">
        <f t="shared" si="25"/>
        <v>24.800000000000004</v>
      </c>
      <c r="N96" s="22"/>
      <c r="P96" s="37">
        <f t="shared" si="17"/>
        <v>10.34656</v>
      </c>
      <c r="Q96" s="37">
        <f t="shared" si="18"/>
        <v>5.7858399999999994</v>
      </c>
      <c r="R96" s="37">
        <f t="shared" si="19"/>
        <v>7.4623200000000001</v>
      </c>
      <c r="S96" s="37">
        <f t="shared" si="20"/>
        <v>1.2052800000000001</v>
      </c>
      <c r="T96" s="37">
        <f t="shared" si="26"/>
        <v>24.800000000000004</v>
      </c>
    </row>
    <row r="97" spans="1:23">
      <c r="A97" s="8" t="s">
        <v>139</v>
      </c>
      <c r="B97" s="197">
        <v>24.8</v>
      </c>
      <c r="C97" s="197">
        <v>24.8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10.34656</v>
      </c>
      <c r="J97" s="21">
        <f t="shared" si="22"/>
        <v>5.7858399999999994</v>
      </c>
      <c r="K97" s="21">
        <f t="shared" si="23"/>
        <v>7.4623200000000001</v>
      </c>
      <c r="L97" s="21">
        <f t="shared" si="24"/>
        <v>1.2052800000000001</v>
      </c>
      <c r="M97" s="157">
        <f t="shared" si="25"/>
        <v>24.800000000000004</v>
      </c>
      <c r="N97" s="22"/>
      <c r="P97" s="37">
        <f t="shared" si="17"/>
        <v>10.34656</v>
      </c>
      <c r="Q97" s="37">
        <f t="shared" si="18"/>
        <v>5.7858399999999994</v>
      </c>
      <c r="R97" s="37">
        <f t="shared" si="19"/>
        <v>7.4623200000000001</v>
      </c>
      <c r="S97" s="37">
        <f t="shared" si="20"/>
        <v>1.2052800000000001</v>
      </c>
      <c r="T97" s="37">
        <f t="shared" si="26"/>
        <v>24.800000000000004</v>
      </c>
    </row>
    <row r="98" spans="1:23" ht="15.75" thickBot="1">
      <c r="A98" s="8" t="s">
        <v>140</v>
      </c>
      <c r="B98" s="197">
        <v>24.8</v>
      </c>
      <c r="C98" s="197">
        <v>24.8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10.34656</v>
      </c>
      <c r="J98" s="21">
        <f t="shared" si="22"/>
        <v>5.7858399999999994</v>
      </c>
      <c r="K98" s="21">
        <f t="shared" si="23"/>
        <v>7.4623200000000001</v>
      </c>
      <c r="L98" s="21">
        <f t="shared" si="24"/>
        <v>1.2052800000000001</v>
      </c>
      <c r="M98" s="157">
        <f t="shared" si="25"/>
        <v>24.800000000000004</v>
      </c>
      <c r="N98" s="22"/>
      <c r="P98" s="37">
        <f t="shared" si="17"/>
        <v>10.34656</v>
      </c>
      <c r="Q98" s="37">
        <f t="shared" si="18"/>
        <v>5.7858399999999994</v>
      </c>
      <c r="R98" s="37">
        <f t="shared" si="19"/>
        <v>7.4623200000000001</v>
      </c>
      <c r="S98" s="37">
        <f t="shared" si="20"/>
        <v>1.2052800000000001</v>
      </c>
      <c r="T98" s="37">
        <f t="shared" si="26"/>
        <v>24.800000000000004</v>
      </c>
    </row>
    <row r="99" spans="1:23" ht="15.75" thickBot="1">
      <c r="A99" s="8" t="s">
        <v>171</v>
      </c>
      <c r="B99" s="20">
        <f t="shared" ref="B99:H99" si="27">SUM(B3:B98)/4000</f>
        <v>0.60725000000000029</v>
      </c>
      <c r="C99" s="20">
        <f t="shared" si="27"/>
        <v>0.60725000000000029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0.25334469999999948</v>
      </c>
      <c r="J99" s="158">
        <f t="shared" ref="J99:L99" si="28">SUM(J3:J98)/4000</f>
        <v>0.14167142499999991</v>
      </c>
      <c r="K99" s="158">
        <f t="shared" si="28"/>
        <v>0.182721525</v>
      </c>
      <c r="L99" s="158">
        <f t="shared" si="28"/>
        <v>2.9512349999999986E-2</v>
      </c>
      <c r="M99" s="159">
        <f>SUM(M3:M98)/4000</f>
        <v>0.60725000000000029</v>
      </c>
      <c r="N99" s="23"/>
      <c r="P99" s="37">
        <f>SUM(P3:P98)/4000</f>
        <v>0.25334469999999948</v>
      </c>
      <c r="Q99" s="37">
        <f t="shared" ref="Q99:S99" si="29">SUM(Q3:Q98)/4000</f>
        <v>0.14167142499999991</v>
      </c>
      <c r="R99" s="37">
        <f t="shared" si="29"/>
        <v>0.182721525</v>
      </c>
      <c r="S99" s="37">
        <f t="shared" si="29"/>
        <v>2.9512349999999986E-2</v>
      </c>
      <c r="T99" s="37">
        <f t="shared" si="26"/>
        <v>0.60724999999999929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7.4</v>
      </c>
      <c r="N3" s="71">
        <v>0</v>
      </c>
      <c r="O3" s="53">
        <v>-75</v>
      </c>
      <c r="P3" s="53">
        <v>-30</v>
      </c>
      <c r="Q3" s="53">
        <v>0</v>
      </c>
      <c r="R3" s="53">
        <v>0</v>
      </c>
      <c r="S3" s="72">
        <v>0</v>
      </c>
      <c r="U3" s="73">
        <v>-105</v>
      </c>
      <c r="V3" s="74">
        <v>7.4</v>
      </c>
      <c r="W3">
        <v>0</v>
      </c>
      <c r="X3">
        <v>-75</v>
      </c>
      <c r="Y3">
        <v>0</v>
      </c>
      <c r="Z3">
        <v>0</v>
      </c>
      <c r="AA3">
        <v>7.4</v>
      </c>
      <c r="AB3">
        <v>-30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8.26</v>
      </c>
      <c r="N4" s="73">
        <v>0</v>
      </c>
      <c r="O4" s="46">
        <v>-95</v>
      </c>
      <c r="P4" s="46">
        <v>-6</v>
      </c>
      <c r="Q4" s="46">
        <v>0</v>
      </c>
      <c r="R4" s="46">
        <v>0</v>
      </c>
      <c r="S4" s="74">
        <v>0</v>
      </c>
      <c r="U4" s="73">
        <v>-101</v>
      </c>
      <c r="V4" s="74">
        <v>8.26</v>
      </c>
      <c r="W4">
        <v>0</v>
      </c>
      <c r="X4">
        <v>-95</v>
      </c>
      <c r="Y4">
        <v>0</v>
      </c>
      <c r="Z4">
        <v>0</v>
      </c>
      <c r="AA4">
        <v>8.26</v>
      </c>
      <c r="AB4">
        <v>-6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2.88</v>
      </c>
      <c r="N5" s="73">
        <v>0</v>
      </c>
      <c r="O5" s="46">
        <v>-110</v>
      </c>
      <c r="P5" s="46">
        <v>-20</v>
      </c>
      <c r="Q5" s="46">
        <v>0</v>
      </c>
      <c r="R5" s="46">
        <v>0</v>
      </c>
      <c r="S5" s="74">
        <v>0</v>
      </c>
      <c r="U5" s="73">
        <v>-130</v>
      </c>
      <c r="V5" s="74">
        <v>2.88</v>
      </c>
      <c r="W5">
        <v>0</v>
      </c>
      <c r="X5">
        <v>-110</v>
      </c>
      <c r="Y5">
        <v>0</v>
      </c>
      <c r="Z5">
        <v>0</v>
      </c>
      <c r="AA5">
        <v>2.88</v>
      </c>
      <c r="AB5">
        <v>-20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1.54</v>
      </c>
      <c r="N6" s="73">
        <v>0</v>
      </c>
      <c r="O6" s="46">
        <v>-120</v>
      </c>
      <c r="P6" s="46">
        <v>-31</v>
      </c>
      <c r="Q6" s="46">
        <v>0</v>
      </c>
      <c r="R6" s="46">
        <v>0</v>
      </c>
      <c r="S6" s="74">
        <v>0</v>
      </c>
      <c r="U6" s="73">
        <v>-151</v>
      </c>
      <c r="V6" s="74">
        <v>1.54</v>
      </c>
      <c r="W6">
        <v>0</v>
      </c>
      <c r="X6">
        <v>-120</v>
      </c>
      <c r="Y6">
        <v>0</v>
      </c>
      <c r="Z6">
        <v>0</v>
      </c>
      <c r="AA6">
        <v>1.54</v>
      </c>
      <c r="AB6">
        <v>-31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-135</v>
      </c>
      <c r="P7" s="46">
        <v>-43</v>
      </c>
      <c r="Q7" s="46">
        <v>0</v>
      </c>
      <c r="R7" s="46">
        <v>0</v>
      </c>
      <c r="S7" s="74">
        <v>0</v>
      </c>
      <c r="U7" s="73">
        <v>-178</v>
      </c>
      <c r="V7" s="74">
        <v>0</v>
      </c>
      <c r="W7">
        <v>0</v>
      </c>
      <c r="X7">
        <v>-135</v>
      </c>
      <c r="Y7">
        <v>0</v>
      </c>
      <c r="Z7">
        <v>0</v>
      </c>
      <c r="AA7">
        <v>0</v>
      </c>
      <c r="AB7">
        <v>-43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-140</v>
      </c>
      <c r="P8" s="46">
        <v>-53</v>
      </c>
      <c r="Q8" s="46">
        <v>0</v>
      </c>
      <c r="R8" s="46">
        <v>0</v>
      </c>
      <c r="S8" s="74">
        <v>0</v>
      </c>
      <c r="U8" s="73">
        <v>-193</v>
      </c>
      <c r="V8" s="74">
        <v>0</v>
      </c>
      <c r="W8">
        <v>0</v>
      </c>
      <c r="X8">
        <v>-140</v>
      </c>
      <c r="Y8">
        <v>0</v>
      </c>
      <c r="Z8">
        <v>0</v>
      </c>
      <c r="AA8">
        <v>0</v>
      </c>
      <c r="AB8">
        <v>-53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-150</v>
      </c>
      <c r="P9" s="46">
        <v>-71</v>
      </c>
      <c r="Q9" s="46">
        <v>0</v>
      </c>
      <c r="R9" s="46">
        <v>0</v>
      </c>
      <c r="S9" s="74">
        <v>0</v>
      </c>
      <c r="U9" s="73">
        <v>-221</v>
      </c>
      <c r="V9" s="74">
        <v>0</v>
      </c>
      <c r="W9">
        <v>0</v>
      </c>
      <c r="X9">
        <v>-150</v>
      </c>
      <c r="Y9">
        <v>0</v>
      </c>
      <c r="Z9">
        <v>0</v>
      </c>
      <c r="AA9">
        <v>0</v>
      </c>
      <c r="AB9">
        <v>-71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-160</v>
      </c>
      <c r="P10" s="46">
        <v>-78</v>
      </c>
      <c r="Q10" s="46">
        <v>0</v>
      </c>
      <c r="R10" s="46">
        <v>0</v>
      </c>
      <c r="S10" s="74">
        <v>0</v>
      </c>
      <c r="U10" s="73">
        <v>-238</v>
      </c>
      <c r="V10" s="74">
        <v>0</v>
      </c>
      <c r="W10">
        <v>0</v>
      </c>
      <c r="X10">
        <v>-160</v>
      </c>
      <c r="Y10">
        <v>0</v>
      </c>
      <c r="Z10">
        <v>0</v>
      </c>
      <c r="AA10">
        <v>0</v>
      </c>
      <c r="AB10">
        <v>-78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-175</v>
      </c>
      <c r="P11" s="46">
        <v>-85</v>
      </c>
      <c r="Q11" s="46">
        <v>0</v>
      </c>
      <c r="R11" s="46">
        <v>0</v>
      </c>
      <c r="S11" s="74">
        <v>0</v>
      </c>
      <c r="U11" s="73">
        <v>-260</v>
      </c>
      <c r="V11" s="74">
        <v>0</v>
      </c>
      <c r="W11">
        <v>0</v>
      </c>
      <c r="X11">
        <v>-175</v>
      </c>
      <c r="Y11">
        <v>0</v>
      </c>
      <c r="Z11">
        <v>0</v>
      </c>
      <c r="AA11">
        <v>0</v>
      </c>
      <c r="AB11">
        <v>-85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-180</v>
      </c>
      <c r="P12" s="46">
        <v>-90</v>
      </c>
      <c r="Q12" s="46">
        <v>0</v>
      </c>
      <c r="R12" s="46">
        <v>0</v>
      </c>
      <c r="S12" s="74">
        <v>0</v>
      </c>
      <c r="U12" s="73">
        <v>-270</v>
      </c>
      <c r="V12" s="74">
        <v>0</v>
      </c>
      <c r="W12">
        <v>0</v>
      </c>
      <c r="X12">
        <v>-180</v>
      </c>
      <c r="Y12">
        <v>0</v>
      </c>
      <c r="Z12">
        <v>0</v>
      </c>
      <c r="AA12">
        <v>0</v>
      </c>
      <c r="AB12">
        <v>-90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0.38</v>
      </c>
      <c r="N13" s="73">
        <v>0</v>
      </c>
      <c r="O13" s="46">
        <v>-185</v>
      </c>
      <c r="P13" s="46">
        <v>-94</v>
      </c>
      <c r="Q13" s="46">
        <v>0</v>
      </c>
      <c r="R13" s="46">
        <v>0</v>
      </c>
      <c r="S13" s="74">
        <v>0</v>
      </c>
      <c r="U13" s="73">
        <v>-279</v>
      </c>
      <c r="V13" s="74">
        <v>0.38</v>
      </c>
      <c r="W13">
        <v>0</v>
      </c>
      <c r="X13">
        <v>-185</v>
      </c>
      <c r="Y13">
        <v>0</v>
      </c>
      <c r="Z13">
        <v>0</v>
      </c>
      <c r="AA13">
        <v>0.38</v>
      </c>
      <c r="AB13">
        <v>-94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2.59</v>
      </c>
      <c r="N14" s="73">
        <v>0</v>
      </c>
      <c r="O14" s="46">
        <v>-190</v>
      </c>
      <c r="P14" s="46">
        <v>-101</v>
      </c>
      <c r="Q14" s="46">
        <v>0</v>
      </c>
      <c r="R14" s="46">
        <v>0</v>
      </c>
      <c r="S14" s="74">
        <v>0</v>
      </c>
      <c r="U14" s="73">
        <v>-291</v>
      </c>
      <c r="V14" s="74">
        <v>2.59</v>
      </c>
      <c r="W14">
        <v>0</v>
      </c>
      <c r="X14">
        <v>-190</v>
      </c>
      <c r="Y14">
        <v>0</v>
      </c>
      <c r="Z14">
        <v>0</v>
      </c>
      <c r="AA14">
        <v>2.59</v>
      </c>
      <c r="AB14">
        <v>-101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3.75</v>
      </c>
      <c r="N15" s="73">
        <v>0</v>
      </c>
      <c r="O15" s="46">
        <v>-190</v>
      </c>
      <c r="P15" s="46">
        <v>-109</v>
      </c>
      <c r="Q15" s="46">
        <v>0</v>
      </c>
      <c r="R15" s="46">
        <v>0</v>
      </c>
      <c r="S15" s="74">
        <v>0</v>
      </c>
      <c r="U15" s="73">
        <v>-299</v>
      </c>
      <c r="V15" s="74">
        <v>3.75</v>
      </c>
      <c r="W15">
        <v>0</v>
      </c>
      <c r="X15">
        <v>-190</v>
      </c>
      <c r="Y15">
        <v>0</v>
      </c>
      <c r="Z15">
        <v>0</v>
      </c>
      <c r="AA15">
        <v>3.75</v>
      </c>
      <c r="AB15">
        <v>-109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5.57</v>
      </c>
      <c r="N16" s="73">
        <v>0</v>
      </c>
      <c r="O16" s="46">
        <v>-190</v>
      </c>
      <c r="P16" s="46">
        <v>-112</v>
      </c>
      <c r="Q16" s="46">
        <v>0</v>
      </c>
      <c r="R16" s="46">
        <v>0</v>
      </c>
      <c r="S16" s="74">
        <v>0</v>
      </c>
      <c r="U16" s="73">
        <v>-302</v>
      </c>
      <c r="V16" s="74">
        <v>5.57</v>
      </c>
      <c r="W16">
        <v>0</v>
      </c>
      <c r="X16">
        <v>-190</v>
      </c>
      <c r="Y16">
        <v>0</v>
      </c>
      <c r="Z16">
        <v>0</v>
      </c>
      <c r="AA16">
        <v>5.57</v>
      </c>
      <c r="AB16">
        <v>-112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3.46</v>
      </c>
      <c r="N17" s="73">
        <v>0</v>
      </c>
      <c r="O17" s="46">
        <v>-190</v>
      </c>
      <c r="P17" s="46">
        <v>-115</v>
      </c>
      <c r="Q17" s="46">
        <v>0</v>
      </c>
      <c r="R17" s="46">
        <v>0</v>
      </c>
      <c r="S17" s="74">
        <v>0</v>
      </c>
      <c r="U17" s="73">
        <v>-305</v>
      </c>
      <c r="V17" s="74">
        <v>3.46</v>
      </c>
      <c r="W17">
        <v>0</v>
      </c>
      <c r="X17">
        <v>-190</v>
      </c>
      <c r="Y17">
        <v>0</v>
      </c>
      <c r="Z17">
        <v>0</v>
      </c>
      <c r="AA17">
        <v>3.46</v>
      </c>
      <c r="AB17">
        <v>-115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3.55</v>
      </c>
      <c r="N18" s="73">
        <v>0</v>
      </c>
      <c r="O18" s="46">
        <v>-190</v>
      </c>
      <c r="P18" s="46">
        <v>-115</v>
      </c>
      <c r="Q18" s="46">
        <v>0</v>
      </c>
      <c r="R18" s="46">
        <v>0</v>
      </c>
      <c r="S18" s="74">
        <v>0</v>
      </c>
      <c r="U18" s="73">
        <v>-305</v>
      </c>
      <c r="V18" s="74">
        <v>3.55</v>
      </c>
      <c r="W18">
        <v>0</v>
      </c>
      <c r="X18">
        <v>-190</v>
      </c>
      <c r="Y18">
        <v>0</v>
      </c>
      <c r="Z18">
        <v>0</v>
      </c>
      <c r="AA18">
        <v>3.55</v>
      </c>
      <c r="AB18">
        <v>-115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4.6100000000000003</v>
      </c>
      <c r="N19" s="73">
        <v>0</v>
      </c>
      <c r="O19" s="46">
        <v>-190</v>
      </c>
      <c r="P19" s="46">
        <v>-111</v>
      </c>
      <c r="Q19" s="46">
        <v>0</v>
      </c>
      <c r="R19" s="46">
        <v>0</v>
      </c>
      <c r="S19" s="74">
        <v>0</v>
      </c>
      <c r="U19" s="73">
        <v>-301</v>
      </c>
      <c r="V19" s="74">
        <v>4.6100000000000003</v>
      </c>
      <c r="W19">
        <v>0</v>
      </c>
      <c r="X19">
        <v>-190</v>
      </c>
      <c r="Y19">
        <v>0</v>
      </c>
      <c r="Z19">
        <v>0</v>
      </c>
      <c r="AA19">
        <v>4.6100000000000003</v>
      </c>
      <c r="AB19">
        <v>-111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7.68</v>
      </c>
      <c r="N20" s="73">
        <v>0</v>
      </c>
      <c r="O20" s="46">
        <v>-180</v>
      </c>
      <c r="P20" s="46">
        <v>-106</v>
      </c>
      <c r="Q20" s="46">
        <v>0</v>
      </c>
      <c r="R20" s="46">
        <v>0</v>
      </c>
      <c r="S20" s="74">
        <v>0</v>
      </c>
      <c r="U20" s="73">
        <v>-286</v>
      </c>
      <c r="V20" s="74">
        <v>7.68</v>
      </c>
      <c r="W20">
        <v>0</v>
      </c>
      <c r="X20">
        <v>-180</v>
      </c>
      <c r="Y20">
        <v>0</v>
      </c>
      <c r="Z20">
        <v>0</v>
      </c>
      <c r="AA20">
        <v>7.68</v>
      </c>
      <c r="AB20">
        <v>-106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6.53</v>
      </c>
      <c r="N21" s="73">
        <v>0</v>
      </c>
      <c r="O21" s="46">
        <v>-170</v>
      </c>
      <c r="P21" s="46">
        <v>-97</v>
      </c>
      <c r="Q21" s="46">
        <v>0</v>
      </c>
      <c r="R21" s="46">
        <v>0</v>
      </c>
      <c r="S21" s="74">
        <v>0</v>
      </c>
      <c r="U21" s="73">
        <v>-267</v>
      </c>
      <c r="V21" s="74">
        <v>6.53</v>
      </c>
      <c r="W21">
        <v>0</v>
      </c>
      <c r="X21">
        <v>-170</v>
      </c>
      <c r="Y21">
        <v>0</v>
      </c>
      <c r="Z21">
        <v>0</v>
      </c>
      <c r="AA21">
        <v>6.53</v>
      </c>
      <c r="AB21">
        <v>-97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8.07</v>
      </c>
      <c r="N22" s="73">
        <v>0</v>
      </c>
      <c r="O22" s="46">
        <v>-165</v>
      </c>
      <c r="P22" s="46">
        <v>-84</v>
      </c>
      <c r="Q22" s="46">
        <v>0</v>
      </c>
      <c r="R22" s="46">
        <v>0</v>
      </c>
      <c r="S22" s="74">
        <v>0</v>
      </c>
      <c r="U22" s="73">
        <v>-249</v>
      </c>
      <c r="V22" s="74">
        <v>8.07</v>
      </c>
      <c r="W22">
        <v>0</v>
      </c>
      <c r="X22">
        <v>-165</v>
      </c>
      <c r="Y22">
        <v>0</v>
      </c>
      <c r="Z22">
        <v>0</v>
      </c>
      <c r="AA22">
        <v>8.07</v>
      </c>
      <c r="AB22">
        <v>-84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9.51</v>
      </c>
      <c r="N23" s="73">
        <v>0</v>
      </c>
      <c r="O23" s="46">
        <v>-180</v>
      </c>
      <c r="P23" s="46">
        <v>-54</v>
      </c>
      <c r="Q23" s="46">
        <v>0</v>
      </c>
      <c r="R23" s="46">
        <v>0</v>
      </c>
      <c r="S23" s="74">
        <v>0</v>
      </c>
      <c r="U23" s="73">
        <v>-234</v>
      </c>
      <c r="V23" s="74">
        <v>9.51</v>
      </c>
      <c r="W23">
        <v>0</v>
      </c>
      <c r="X23">
        <v>-180</v>
      </c>
      <c r="Y23">
        <v>0</v>
      </c>
      <c r="Z23">
        <v>0</v>
      </c>
      <c r="AA23">
        <v>9.51</v>
      </c>
      <c r="AB23">
        <v>-54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9.51</v>
      </c>
      <c r="N24" s="73">
        <v>0</v>
      </c>
      <c r="O24" s="46">
        <v>-155</v>
      </c>
      <c r="P24" s="46">
        <v>-18</v>
      </c>
      <c r="Q24" s="46">
        <v>0</v>
      </c>
      <c r="R24" s="46">
        <v>0</v>
      </c>
      <c r="S24" s="74">
        <v>0</v>
      </c>
      <c r="U24" s="73">
        <v>-173</v>
      </c>
      <c r="V24" s="74">
        <v>9.51</v>
      </c>
      <c r="W24">
        <v>0</v>
      </c>
      <c r="X24">
        <v>-155</v>
      </c>
      <c r="Y24">
        <v>0</v>
      </c>
      <c r="Z24">
        <v>0</v>
      </c>
      <c r="AA24">
        <v>9.51</v>
      </c>
      <c r="AB24">
        <v>-18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9.51</v>
      </c>
      <c r="N25" s="73">
        <v>0</v>
      </c>
      <c r="O25" s="46">
        <v>-130</v>
      </c>
      <c r="P25" s="46">
        <v>-239</v>
      </c>
      <c r="Q25" s="46">
        <v>0</v>
      </c>
      <c r="R25" s="46">
        <v>0</v>
      </c>
      <c r="S25" s="74">
        <v>0</v>
      </c>
      <c r="U25" s="73">
        <v>-369</v>
      </c>
      <c r="V25" s="74">
        <v>9.51</v>
      </c>
      <c r="W25">
        <v>0</v>
      </c>
      <c r="X25">
        <v>-130</v>
      </c>
      <c r="Y25">
        <v>0</v>
      </c>
      <c r="Z25">
        <v>0</v>
      </c>
      <c r="AA25">
        <v>9.51</v>
      </c>
      <c r="AB25">
        <v>-239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9.51</v>
      </c>
      <c r="N26" s="73">
        <v>0</v>
      </c>
      <c r="O26" s="46">
        <v>-122</v>
      </c>
      <c r="P26" s="46">
        <v>-173</v>
      </c>
      <c r="Q26" s="46">
        <v>0</v>
      </c>
      <c r="R26" s="46">
        <v>0</v>
      </c>
      <c r="S26" s="74">
        <v>0</v>
      </c>
      <c r="U26" s="73">
        <v>-295</v>
      </c>
      <c r="V26" s="74">
        <v>9.51</v>
      </c>
      <c r="W26">
        <v>0</v>
      </c>
      <c r="X26">
        <v>-122</v>
      </c>
      <c r="Y26">
        <v>0</v>
      </c>
      <c r="Z26">
        <v>0</v>
      </c>
      <c r="AA26">
        <v>9.51</v>
      </c>
      <c r="AB26">
        <v>-173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7.2</v>
      </c>
      <c r="N27" s="73">
        <v>0</v>
      </c>
      <c r="O27" s="46">
        <v>-42</v>
      </c>
      <c r="P27" s="46">
        <v>-114.3</v>
      </c>
      <c r="Q27" s="46">
        <v>0</v>
      </c>
      <c r="R27" s="46">
        <v>0</v>
      </c>
      <c r="S27" s="74">
        <v>0</v>
      </c>
      <c r="U27" s="73">
        <v>-156.30000000000001</v>
      </c>
      <c r="V27" s="74">
        <v>7.2</v>
      </c>
      <c r="W27">
        <v>0</v>
      </c>
      <c r="X27">
        <v>-42</v>
      </c>
      <c r="Y27">
        <v>0</v>
      </c>
      <c r="Z27">
        <v>0</v>
      </c>
      <c r="AA27">
        <v>7.2</v>
      </c>
      <c r="AB27">
        <v>-114.3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9.51</v>
      </c>
      <c r="N28" s="73">
        <v>0</v>
      </c>
      <c r="O28" s="46">
        <v>0</v>
      </c>
      <c r="P28" s="46">
        <v>-45</v>
      </c>
      <c r="Q28" s="46">
        <v>0</v>
      </c>
      <c r="R28" s="46">
        <v>0</v>
      </c>
      <c r="S28" s="74">
        <v>0</v>
      </c>
      <c r="U28" s="73">
        <v>-45</v>
      </c>
      <c r="V28" s="74">
        <v>9.51</v>
      </c>
      <c r="W28">
        <v>0</v>
      </c>
      <c r="X28">
        <v>0</v>
      </c>
      <c r="Y28">
        <v>0</v>
      </c>
      <c r="Z28">
        <v>0</v>
      </c>
      <c r="AA28">
        <v>9.51</v>
      </c>
      <c r="AB28">
        <v>-45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24.2</v>
      </c>
      <c r="L29" s="46">
        <v>0</v>
      </c>
      <c r="M29" s="74">
        <v>9.51</v>
      </c>
      <c r="N29" s="73">
        <v>0</v>
      </c>
      <c r="O29" s="46">
        <v>-10</v>
      </c>
      <c r="P29" s="46">
        <v>-181</v>
      </c>
      <c r="Q29" s="46">
        <v>0</v>
      </c>
      <c r="R29" s="46">
        <v>0</v>
      </c>
      <c r="S29" s="74">
        <v>0</v>
      </c>
      <c r="U29" s="73">
        <v>-191</v>
      </c>
      <c r="V29" s="74">
        <v>33.71</v>
      </c>
      <c r="W29">
        <v>0</v>
      </c>
      <c r="X29">
        <v>-10</v>
      </c>
      <c r="Y29">
        <v>0</v>
      </c>
      <c r="Z29">
        <v>24.2</v>
      </c>
      <c r="AA29">
        <v>9.51</v>
      </c>
      <c r="AB29">
        <v>-181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41.22</v>
      </c>
      <c r="L30" s="46">
        <v>0</v>
      </c>
      <c r="M30" s="74">
        <v>8.26</v>
      </c>
      <c r="N30" s="73">
        <v>0</v>
      </c>
      <c r="O30" s="46">
        <v>0</v>
      </c>
      <c r="P30" s="46">
        <v>-110</v>
      </c>
      <c r="Q30" s="46">
        <v>0</v>
      </c>
      <c r="R30" s="46">
        <v>0</v>
      </c>
      <c r="S30" s="74">
        <v>0</v>
      </c>
      <c r="U30" s="73">
        <v>-110</v>
      </c>
      <c r="V30" s="74">
        <v>49.48</v>
      </c>
      <c r="W30">
        <v>0</v>
      </c>
      <c r="X30">
        <v>0</v>
      </c>
      <c r="Y30">
        <v>0</v>
      </c>
      <c r="Z30">
        <v>41.22</v>
      </c>
      <c r="AA30">
        <v>8.26</v>
      </c>
      <c r="AB30">
        <v>-110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37.799999999999997</v>
      </c>
      <c r="L31" s="46">
        <v>9.5500000000000007</v>
      </c>
      <c r="M31" s="74">
        <v>4.6100000000000003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51.96</v>
      </c>
      <c r="W31">
        <v>0</v>
      </c>
      <c r="X31">
        <v>0</v>
      </c>
      <c r="Y31">
        <v>9.5500000000000007</v>
      </c>
      <c r="Z31">
        <v>37.799999999999997</v>
      </c>
      <c r="AA31">
        <v>4.6100000000000003</v>
      </c>
      <c r="AB31">
        <v>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27.71</v>
      </c>
      <c r="L32" s="46">
        <v>7.02</v>
      </c>
      <c r="M32" s="74">
        <v>3.87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38.6</v>
      </c>
      <c r="W32">
        <v>0</v>
      </c>
      <c r="X32">
        <v>0</v>
      </c>
      <c r="Y32">
        <v>7.02</v>
      </c>
      <c r="Z32">
        <v>27.71</v>
      </c>
      <c r="AA32">
        <v>3.87</v>
      </c>
      <c r="AB32">
        <v>0</v>
      </c>
    </row>
    <row r="33" spans="7:28">
      <c r="G33" t="s">
        <v>75</v>
      </c>
      <c r="H33" s="73">
        <v>4.8600000000000003</v>
      </c>
      <c r="I33" s="46">
        <v>0</v>
      </c>
      <c r="J33" s="46">
        <v>0</v>
      </c>
      <c r="K33" s="46">
        <v>18.350000000000001</v>
      </c>
      <c r="L33" s="46">
        <v>4.8600000000000003</v>
      </c>
      <c r="M33" s="74">
        <v>2.0099999999999998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30.08</v>
      </c>
      <c r="W33">
        <v>4.8600000000000003</v>
      </c>
      <c r="X33">
        <v>0</v>
      </c>
      <c r="Y33">
        <v>4.8600000000000003</v>
      </c>
      <c r="Z33">
        <v>18.350000000000001</v>
      </c>
      <c r="AA33">
        <v>2.0099999999999998</v>
      </c>
      <c r="AB33">
        <v>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14.84</v>
      </c>
      <c r="L34" s="46">
        <v>3.67</v>
      </c>
      <c r="M34" s="74">
        <v>1.03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19.54</v>
      </c>
      <c r="W34">
        <v>0</v>
      </c>
      <c r="X34">
        <v>0</v>
      </c>
      <c r="Y34">
        <v>3.67</v>
      </c>
      <c r="Z34">
        <v>14.84</v>
      </c>
      <c r="AA34">
        <v>1.03</v>
      </c>
      <c r="AB34">
        <v>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13.8</v>
      </c>
      <c r="L35" s="46">
        <v>3.08</v>
      </c>
      <c r="M35" s="74">
        <v>1.68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18.559999999999999</v>
      </c>
      <c r="W35">
        <v>0</v>
      </c>
      <c r="X35">
        <v>0</v>
      </c>
      <c r="Y35">
        <v>3.08</v>
      </c>
      <c r="Z35">
        <v>13.8</v>
      </c>
      <c r="AA35">
        <v>1.68</v>
      </c>
      <c r="AB35">
        <v>0</v>
      </c>
    </row>
    <row r="36" spans="7:28">
      <c r="G36" t="s">
        <v>78</v>
      </c>
      <c r="H36" s="73">
        <v>15.74</v>
      </c>
      <c r="I36" s="46">
        <v>0</v>
      </c>
      <c r="J36" s="46">
        <v>0</v>
      </c>
      <c r="K36" s="46">
        <v>14.61</v>
      </c>
      <c r="L36" s="46">
        <v>3</v>
      </c>
      <c r="M36" s="74">
        <v>1.49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34.840000000000003</v>
      </c>
      <c r="W36">
        <v>15.74</v>
      </c>
      <c r="X36">
        <v>0</v>
      </c>
      <c r="Y36">
        <v>3</v>
      </c>
      <c r="Z36">
        <v>14.61</v>
      </c>
      <c r="AA36">
        <v>1.49</v>
      </c>
      <c r="AB36">
        <v>0</v>
      </c>
    </row>
    <row r="37" spans="7:28">
      <c r="G37" t="s">
        <v>79</v>
      </c>
      <c r="H37" s="73">
        <v>7.57</v>
      </c>
      <c r="I37" s="46">
        <v>0</v>
      </c>
      <c r="J37" s="46">
        <v>0</v>
      </c>
      <c r="K37" s="46">
        <v>12.67</v>
      </c>
      <c r="L37" s="46">
        <v>2.4700000000000002</v>
      </c>
      <c r="M37" s="74">
        <v>1.07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23.78</v>
      </c>
      <c r="W37">
        <v>7.57</v>
      </c>
      <c r="X37">
        <v>0</v>
      </c>
      <c r="Y37">
        <v>2.4700000000000002</v>
      </c>
      <c r="Z37">
        <v>12.67</v>
      </c>
      <c r="AA37">
        <v>1.07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10.09</v>
      </c>
      <c r="L38" s="46">
        <v>1.81</v>
      </c>
      <c r="M38" s="74">
        <v>1.0900000000000001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12.99</v>
      </c>
      <c r="W38">
        <v>0</v>
      </c>
      <c r="X38">
        <v>0</v>
      </c>
      <c r="Y38">
        <v>1.81</v>
      </c>
      <c r="Z38">
        <v>10.09</v>
      </c>
      <c r="AA38">
        <v>1.0900000000000001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17.190000000000001</v>
      </c>
      <c r="L39" s="46">
        <v>2.87</v>
      </c>
      <c r="M39" s="74">
        <v>2.2200000000000002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22.28</v>
      </c>
      <c r="W39">
        <v>0</v>
      </c>
      <c r="X39">
        <v>0</v>
      </c>
      <c r="Y39">
        <v>2.87</v>
      </c>
      <c r="Z39">
        <v>17.190000000000001</v>
      </c>
      <c r="AA39">
        <v>2.2200000000000002</v>
      </c>
      <c r="AB39">
        <v>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21.67</v>
      </c>
      <c r="L40" s="46">
        <v>3.29</v>
      </c>
      <c r="M40" s="74">
        <v>2.77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27.73</v>
      </c>
      <c r="W40">
        <v>0</v>
      </c>
      <c r="X40">
        <v>0</v>
      </c>
      <c r="Y40">
        <v>3.29</v>
      </c>
      <c r="Z40">
        <v>21.67</v>
      </c>
      <c r="AA40">
        <v>2.77</v>
      </c>
      <c r="AB40">
        <v>0</v>
      </c>
    </row>
    <row r="41" spans="7:28">
      <c r="G41" t="s">
        <v>83</v>
      </c>
      <c r="H41" s="73">
        <v>206.7</v>
      </c>
      <c r="I41" s="46">
        <v>0</v>
      </c>
      <c r="J41" s="46">
        <v>0</v>
      </c>
      <c r="K41" s="46">
        <v>20.47</v>
      </c>
      <c r="L41" s="46">
        <v>2.9</v>
      </c>
      <c r="M41" s="74">
        <v>2.96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233.03</v>
      </c>
      <c r="W41">
        <v>206.7</v>
      </c>
      <c r="X41">
        <v>0</v>
      </c>
      <c r="Y41">
        <v>2.9</v>
      </c>
      <c r="Z41">
        <v>20.47</v>
      </c>
      <c r="AA41">
        <v>2.96</v>
      </c>
      <c r="AB41">
        <v>0</v>
      </c>
    </row>
    <row r="42" spans="7:28">
      <c r="G42" t="s">
        <v>84</v>
      </c>
      <c r="H42" s="73">
        <v>171.07</v>
      </c>
      <c r="I42" s="46">
        <v>0</v>
      </c>
      <c r="J42" s="46">
        <v>0</v>
      </c>
      <c r="K42" s="46">
        <v>3.76</v>
      </c>
      <c r="L42" s="46">
        <v>0.51</v>
      </c>
      <c r="M42" s="74">
        <v>2.94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178.28</v>
      </c>
      <c r="W42">
        <v>171.07</v>
      </c>
      <c r="X42">
        <v>0</v>
      </c>
      <c r="Y42">
        <v>0.51</v>
      </c>
      <c r="Z42">
        <v>3.76</v>
      </c>
      <c r="AA42">
        <v>2.94</v>
      </c>
      <c r="AB42">
        <v>0</v>
      </c>
    </row>
    <row r="43" spans="7:28">
      <c r="G43" t="s">
        <v>85</v>
      </c>
      <c r="H43" s="73">
        <v>184.88</v>
      </c>
      <c r="I43" s="46">
        <v>0</v>
      </c>
      <c r="J43" s="46">
        <v>0</v>
      </c>
      <c r="K43" s="46">
        <v>1.07</v>
      </c>
      <c r="L43" s="46">
        <v>0.28000000000000003</v>
      </c>
      <c r="M43" s="74">
        <v>5.94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192.17</v>
      </c>
      <c r="W43">
        <v>184.88</v>
      </c>
      <c r="X43">
        <v>0</v>
      </c>
      <c r="Y43">
        <v>0.28000000000000003</v>
      </c>
      <c r="Z43">
        <v>1.07</v>
      </c>
      <c r="AA43">
        <v>5.94</v>
      </c>
      <c r="AB43">
        <v>0</v>
      </c>
    </row>
    <row r="44" spans="7:28">
      <c r="G44" t="s">
        <v>86</v>
      </c>
      <c r="H44" s="73">
        <v>197.92</v>
      </c>
      <c r="I44" s="46">
        <v>0</v>
      </c>
      <c r="J44" s="46">
        <v>0</v>
      </c>
      <c r="K44" s="46">
        <v>0.3</v>
      </c>
      <c r="L44" s="46">
        <v>0</v>
      </c>
      <c r="M44" s="74">
        <v>5.47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203.69</v>
      </c>
      <c r="W44">
        <v>197.92</v>
      </c>
      <c r="X44">
        <v>0</v>
      </c>
      <c r="Y44">
        <v>0</v>
      </c>
      <c r="Z44">
        <v>0.3</v>
      </c>
      <c r="AA44">
        <v>5.47</v>
      </c>
      <c r="AB44">
        <v>0</v>
      </c>
    </row>
    <row r="45" spans="7:28">
      <c r="G45" t="s">
        <v>87</v>
      </c>
      <c r="H45" s="73">
        <v>222.81</v>
      </c>
      <c r="I45" s="46">
        <v>0</v>
      </c>
      <c r="J45" s="46">
        <v>0</v>
      </c>
      <c r="K45" s="46">
        <v>0</v>
      </c>
      <c r="L45" s="46">
        <v>0</v>
      </c>
      <c r="M45" s="74">
        <v>5.86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228.67</v>
      </c>
      <c r="W45">
        <v>222.81</v>
      </c>
      <c r="X45">
        <v>0</v>
      </c>
      <c r="Y45">
        <v>0</v>
      </c>
      <c r="Z45">
        <v>0</v>
      </c>
      <c r="AA45">
        <v>5.86</v>
      </c>
      <c r="AB45">
        <v>0</v>
      </c>
    </row>
    <row r="46" spans="7:28">
      <c r="G46" t="s">
        <v>88</v>
      </c>
      <c r="H46" s="73">
        <v>213.21</v>
      </c>
      <c r="I46" s="46">
        <v>0</v>
      </c>
      <c r="J46" s="46">
        <v>0</v>
      </c>
      <c r="K46" s="46">
        <v>0</v>
      </c>
      <c r="L46" s="46">
        <v>0</v>
      </c>
      <c r="M46" s="74">
        <v>4.8</v>
      </c>
      <c r="N46" s="73">
        <v>0</v>
      </c>
      <c r="O46" s="46">
        <v>0</v>
      </c>
      <c r="P46" s="46">
        <v>-20</v>
      </c>
      <c r="Q46" s="46">
        <v>0</v>
      </c>
      <c r="R46" s="46">
        <v>0</v>
      </c>
      <c r="S46" s="74">
        <v>0</v>
      </c>
      <c r="U46" s="73">
        <v>-20</v>
      </c>
      <c r="V46" s="74">
        <v>218.01</v>
      </c>
      <c r="W46">
        <v>213.21</v>
      </c>
      <c r="X46">
        <v>0</v>
      </c>
      <c r="Y46">
        <v>0</v>
      </c>
      <c r="Z46">
        <v>0</v>
      </c>
      <c r="AA46">
        <v>4.8</v>
      </c>
      <c r="AB46">
        <v>-20</v>
      </c>
    </row>
    <row r="47" spans="7:28">
      <c r="G47" t="s">
        <v>89</v>
      </c>
      <c r="H47" s="73">
        <v>193.04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-20</v>
      </c>
      <c r="Q47" s="46">
        <v>0</v>
      </c>
      <c r="R47" s="46">
        <v>0</v>
      </c>
      <c r="S47" s="74">
        <v>0</v>
      </c>
      <c r="U47" s="73">
        <v>-20</v>
      </c>
      <c r="V47" s="74">
        <v>193.04</v>
      </c>
      <c r="W47">
        <v>193.04</v>
      </c>
      <c r="X47">
        <v>0</v>
      </c>
      <c r="Y47">
        <v>0</v>
      </c>
      <c r="Z47">
        <v>0</v>
      </c>
      <c r="AA47">
        <v>0</v>
      </c>
      <c r="AB47">
        <v>-20</v>
      </c>
    </row>
    <row r="48" spans="7:28">
      <c r="G48" t="s">
        <v>90</v>
      </c>
      <c r="H48" s="73">
        <v>124.85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-20</v>
      </c>
      <c r="Q48" s="46">
        <v>0</v>
      </c>
      <c r="R48" s="46">
        <v>0</v>
      </c>
      <c r="S48" s="74">
        <v>0</v>
      </c>
      <c r="U48" s="73">
        <v>-20</v>
      </c>
      <c r="V48" s="74">
        <v>124.85</v>
      </c>
      <c r="W48">
        <v>124.85</v>
      </c>
      <c r="X48">
        <v>0</v>
      </c>
      <c r="Y48">
        <v>0</v>
      </c>
      <c r="Z48">
        <v>0</v>
      </c>
      <c r="AA48">
        <v>0</v>
      </c>
      <c r="AB48">
        <v>-20</v>
      </c>
    </row>
    <row r="49" spans="7:28">
      <c r="G49" t="s">
        <v>91</v>
      </c>
      <c r="H49" s="73">
        <v>92.2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92.2</v>
      </c>
      <c r="W49">
        <v>92.2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7:28">
      <c r="G50" t="s">
        <v>92</v>
      </c>
      <c r="H50" s="73">
        <v>16.329999999999998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16.329999999999998</v>
      </c>
      <c r="W50">
        <v>16.329999999999998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7:28">
      <c r="G51" t="s">
        <v>93</v>
      </c>
      <c r="H51" s="73">
        <v>147.9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147.9</v>
      </c>
      <c r="W51">
        <v>147.9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117.17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117.17</v>
      </c>
      <c r="W52">
        <v>117.17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79.709999999999994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79.709999999999994</v>
      </c>
      <c r="W53">
        <v>79.709999999999994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58.58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58.58</v>
      </c>
      <c r="W54">
        <v>58.58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-84</v>
      </c>
      <c r="Q55" s="46">
        <v>0</v>
      </c>
      <c r="R55" s="46">
        <v>0</v>
      </c>
      <c r="S55" s="74">
        <v>0</v>
      </c>
      <c r="U55" s="73">
        <v>-84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-84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-3</v>
      </c>
      <c r="Q56" s="46">
        <v>0</v>
      </c>
      <c r="R56" s="46">
        <v>0</v>
      </c>
      <c r="S56" s="74">
        <v>0</v>
      </c>
      <c r="U56" s="73">
        <v>-3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-3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-99</v>
      </c>
      <c r="Q57" s="46">
        <v>0</v>
      </c>
      <c r="R57" s="46">
        <v>0</v>
      </c>
      <c r="S57" s="74">
        <v>0</v>
      </c>
      <c r="U57" s="73">
        <v>-99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-99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-78</v>
      </c>
      <c r="Q58" s="46">
        <v>0</v>
      </c>
      <c r="R58" s="46">
        <v>0</v>
      </c>
      <c r="S58" s="74">
        <v>0</v>
      </c>
      <c r="U58" s="73">
        <v>-78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-78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-64</v>
      </c>
      <c r="Q59" s="46">
        <v>0</v>
      </c>
      <c r="R59" s="46">
        <v>0</v>
      </c>
      <c r="S59" s="74">
        <v>0</v>
      </c>
      <c r="U59" s="73">
        <v>-64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-64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-52</v>
      </c>
      <c r="Q60" s="46">
        <v>0</v>
      </c>
      <c r="R60" s="46">
        <v>0</v>
      </c>
      <c r="S60" s="74">
        <v>0</v>
      </c>
      <c r="U60" s="73">
        <v>-52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-52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-38</v>
      </c>
      <c r="Q61" s="46">
        <v>0</v>
      </c>
      <c r="R61" s="46">
        <v>0</v>
      </c>
      <c r="S61" s="74">
        <v>0</v>
      </c>
      <c r="U61" s="73">
        <v>-38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-38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-14</v>
      </c>
      <c r="Q62" s="46">
        <v>0</v>
      </c>
      <c r="R62" s="46">
        <v>0</v>
      </c>
      <c r="S62" s="74">
        <v>0</v>
      </c>
      <c r="U62" s="73">
        <v>-14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-14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-141</v>
      </c>
      <c r="Q66" s="46">
        <v>0</v>
      </c>
      <c r="R66" s="46">
        <v>0</v>
      </c>
      <c r="S66" s="74">
        <v>0</v>
      </c>
      <c r="U66" s="73">
        <v>-141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-141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5.67</v>
      </c>
      <c r="L67" s="46">
        <v>0</v>
      </c>
      <c r="M67" s="74">
        <v>1.73</v>
      </c>
      <c r="N67" s="73">
        <v>0</v>
      </c>
      <c r="O67" s="46">
        <v>0</v>
      </c>
      <c r="P67" s="46">
        <v>-106</v>
      </c>
      <c r="Q67" s="46">
        <v>0</v>
      </c>
      <c r="R67" s="46">
        <v>0</v>
      </c>
      <c r="S67" s="74">
        <v>0</v>
      </c>
      <c r="U67" s="73">
        <v>-106</v>
      </c>
      <c r="V67" s="74">
        <v>7.4</v>
      </c>
      <c r="W67">
        <v>0</v>
      </c>
      <c r="X67">
        <v>0</v>
      </c>
      <c r="Y67">
        <v>0</v>
      </c>
      <c r="Z67">
        <v>5.67</v>
      </c>
      <c r="AA67">
        <v>1.73</v>
      </c>
      <c r="AB67">
        <v>-106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21.57</v>
      </c>
      <c r="L68" s="46">
        <v>0</v>
      </c>
      <c r="M68" s="74">
        <v>5.41</v>
      </c>
      <c r="N68" s="73">
        <v>0</v>
      </c>
      <c r="O68" s="46">
        <v>0</v>
      </c>
      <c r="P68" s="46">
        <v>-48</v>
      </c>
      <c r="Q68" s="46">
        <v>0</v>
      </c>
      <c r="R68" s="46">
        <v>0</v>
      </c>
      <c r="S68" s="74">
        <v>0</v>
      </c>
      <c r="U68" s="73">
        <v>-48</v>
      </c>
      <c r="V68" s="74">
        <v>26.98</v>
      </c>
      <c r="W68">
        <v>0</v>
      </c>
      <c r="X68">
        <v>0</v>
      </c>
      <c r="Y68">
        <v>0</v>
      </c>
      <c r="Z68">
        <v>21.57</v>
      </c>
      <c r="AA68">
        <v>5.41</v>
      </c>
      <c r="AB68">
        <v>-48</v>
      </c>
    </row>
    <row r="69" spans="7:28">
      <c r="G69" t="s">
        <v>111</v>
      </c>
      <c r="H69" s="73">
        <v>27.72</v>
      </c>
      <c r="I69" s="46">
        <v>0</v>
      </c>
      <c r="J69" s="46">
        <v>0</v>
      </c>
      <c r="K69" s="46">
        <v>36.340000000000003</v>
      </c>
      <c r="L69" s="46">
        <v>0</v>
      </c>
      <c r="M69" s="74">
        <v>3.71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67.77</v>
      </c>
      <c r="W69">
        <v>27.72</v>
      </c>
      <c r="X69">
        <v>0</v>
      </c>
      <c r="Y69">
        <v>0</v>
      </c>
      <c r="Z69">
        <v>36.340000000000003</v>
      </c>
      <c r="AA69">
        <v>3.71</v>
      </c>
      <c r="AB69">
        <v>0</v>
      </c>
    </row>
    <row r="70" spans="7:28">
      <c r="G70" t="s">
        <v>112</v>
      </c>
      <c r="H70" s="73">
        <v>115.17</v>
      </c>
      <c r="I70" s="46">
        <v>0</v>
      </c>
      <c r="J70" s="46">
        <v>0</v>
      </c>
      <c r="K70" s="46">
        <v>20.88</v>
      </c>
      <c r="L70" s="46">
        <v>0</v>
      </c>
      <c r="M70" s="74">
        <v>1.95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138</v>
      </c>
      <c r="W70">
        <v>115.17</v>
      </c>
      <c r="X70">
        <v>0</v>
      </c>
      <c r="Y70">
        <v>0</v>
      </c>
      <c r="Z70">
        <v>20.88</v>
      </c>
      <c r="AA70">
        <v>1.95</v>
      </c>
      <c r="AB70">
        <v>0</v>
      </c>
    </row>
    <row r="71" spans="7:28">
      <c r="G71" t="s">
        <v>113</v>
      </c>
      <c r="H71" s="73">
        <v>1.79</v>
      </c>
      <c r="I71" s="46">
        <v>0</v>
      </c>
      <c r="J71" s="46">
        <v>0</v>
      </c>
      <c r="K71" s="46">
        <v>1.1499999999999999</v>
      </c>
      <c r="L71" s="46">
        <v>0</v>
      </c>
      <c r="M71" s="74">
        <v>0.1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3.04</v>
      </c>
      <c r="W71">
        <v>1.79</v>
      </c>
      <c r="X71">
        <v>0</v>
      </c>
      <c r="Y71">
        <v>0</v>
      </c>
      <c r="Z71">
        <v>1.1499999999999999</v>
      </c>
      <c r="AA71">
        <v>0.1</v>
      </c>
      <c r="AB71">
        <v>0</v>
      </c>
    </row>
    <row r="72" spans="7:28">
      <c r="G72" t="s">
        <v>114</v>
      </c>
      <c r="H72" s="73">
        <v>6.12</v>
      </c>
      <c r="I72" s="46">
        <v>0.37</v>
      </c>
      <c r="J72" s="46">
        <v>0</v>
      </c>
      <c r="K72" s="46">
        <v>1.08</v>
      </c>
      <c r="L72" s="46">
        <v>0</v>
      </c>
      <c r="M72" s="74">
        <v>0.1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7.67</v>
      </c>
      <c r="W72">
        <v>6.12</v>
      </c>
      <c r="X72">
        <v>0.37</v>
      </c>
      <c r="Y72">
        <v>0</v>
      </c>
      <c r="Z72">
        <v>1.08</v>
      </c>
      <c r="AA72">
        <v>0.1</v>
      </c>
      <c r="AB72">
        <v>0</v>
      </c>
    </row>
    <row r="73" spans="7:28">
      <c r="G73" t="s">
        <v>115</v>
      </c>
      <c r="H73" s="73">
        <v>7.65</v>
      </c>
      <c r="I73" s="46">
        <v>0.47</v>
      </c>
      <c r="J73" s="46">
        <v>0</v>
      </c>
      <c r="K73" s="46">
        <v>1.0900000000000001</v>
      </c>
      <c r="L73" s="46">
        <v>0</v>
      </c>
      <c r="M73" s="74">
        <v>0.1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9.31</v>
      </c>
      <c r="W73">
        <v>7.65</v>
      </c>
      <c r="X73">
        <v>0.47</v>
      </c>
      <c r="Y73">
        <v>0</v>
      </c>
      <c r="Z73">
        <v>1.0900000000000001</v>
      </c>
      <c r="AA73">
        <v>0.1</v>
      </c>
      <c r="AB73">
        <v>0</v>
      </c>
    </row>
    <row r="74" spans="7:28">
      <c r="G74" t="s">
        <v>116</v>
      </c>
      <c r="H74" s="73">
        <v>7.43</v>
      </c>
      <c r="I74" s="46">
        <v>0.08</v>
      </c>
      <c r="J74" s="46">
        <v>0</v>
      </c>
      <c r="K74" s="46">
        <v>1.92</v>
      </c>
      <c r="L74" s="46">
        <v>0</v>
      </c>
      <c r="M74" s="74">
        <v>0.15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9.58</v>
      </c>
      <c r="W74">
        <v>7.43</v>
      </c>
      <c r="X74">
        <v>0.08</v>
      </c>
      <c r="Y74">
        <v>0</v>
      </c>
      <c r="Z74">
        <v>1.92</v>
      </c>
      <c r="AA74">
        <v>0.15</v>
      </c>
      <c r="AB74">
        <v>0</v>
      </c>
    </row>
    <row r="75" spans="7:28">
      <c r="G75" t="s">
        <v>117</v>
      </c>
      <c r="H75" s="73">
        <v>17.7</v>
      </c>
      <c r="I75" s="46">
        <v>0.35</v>
      </c>
      <c r="J75" s="46">
        <v>0</v>
      </c>
      <c r="K75" s="46">
        <v>8.8800000000000008</v>
      </c>
      <c r="L75" s="46">
        <v>0.91</v>
      </c>
      <c r="M75" s="74">
        <v>0.69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28.53</v>
      </c>
      <c r="W75">
        <v>17.7</v>
      </c>
      <c r="X75">
        <v>0.35</v>
      </c>
      <c r="Y75">
        <v>0.91</v>
      </c>
      <c r="Z75">
        <v>8.8800000000000008</v>
      </c>
      <c r="AA75">
        <v>0.69</v>
      </c>
      <c r="AB75">
        <v>0</v>
      </c>
    </row>
    <row r="76" spans="7:28">
      <c r="G76" t="s">
        <v>118</v>
      </c>
      <c r="H76" s="73">
        <v>14.31</v>
      </c>
      <c r="I76" s="46">
        <v>0.43</v>
      </c>
      <c r="J76" s="46">
        <v>0</v>
      </c>
      <c r="K76" s="46">
        <v>10.99</v>
      </c>
      <c r="L76" s="46">
        <v>1.21</v>
      </c>
      <c r="M76" s="74">
        <v>0.78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27.72</v>
      </c>
      <c r="W76">
        <v>14.31</v>
      </c>
      <c r="X76">
        <v>0.43</v>
      </c>
      <c r="Y76">
        <v>1.21</v>
      </c>
      <c r="Z76">
        <v>10.99</v>
      </c>
      <c r="AA76">
        <v>0.78</v>
      </c>
      <c r="AB76">
        <v>0</v>
      </c>
    </row>
    <row r="77" spans="7:28">
      <c r="G77" t="s">
        <v>119</v>
      </c>
      <c r="H77" s="73">
        <v>7.44</v>
      </c>
      <c r="I77" s="46">
        <v>0</v>
      </c>
      <c r="J77" s="46">
        <v>0</v>
      </c>
      <c r="K77" s="46">
        <v>16.75</v>
      </c>
      <c r="L77" s="46">
        <v>1.85</v>
      </c>
      <c r="M77" s="74">
        <v>1.31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27.35</v>
      </c>
      <c r="W77">
        <v>7.44</v>
      </c>
      <c r="X77">
        <v>0</v>
      </c>
      <c r="Y77">
        <v>1.85</v>
      </c>
      <c r="Z77">
        <v>16.75</v>
      </c>
      <c r="AA77">
        <v>1.31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23.19</v>
      </c>
      <c r="L78" s="46">
        <v>2.56</v>
      </c>
      <c r="M78" s="74">
        <v>1.82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27.57</v>
      </c>
      <c r="W78">
        <v>0</v>
      </c>
      <c r="X78">
        <v>0</v>
      </c>
      <c r="Y78">
        <v>2.56</v>
      </c>
      <c r="Z78">
        <v>23.19</v>
      </c>
      <c r="AA78">
        <v>1.82</v>
      </c>
      <c r="AB78">
        <v>0</v>
      </c>
    </row>
    <row r="79" spans="7:28">
      <c r="G79" t="s">
        <v>121</v>
      </c>
      <c r="H79" s="73">
        <v>90.13</v>
      </c>
      <c r="I79" s="46">
        <v>0</v>
      </c>
      <c r="J79" s="46">
        <v>0</v>
      </c>
      <c r="K79" s="46">
        <v>63.2</v>
      </c>
      <c r="L79" s="46">
        <v>7.02</v>
      </c>
      <c r="M79" s="74">
        <v>5.79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166.14</v>
      </c>
      <c r="W79">
        <v>90.13</v>
      </c>
      <c r="X79">
        <v>0</v>
      </c>
      <c r="Y79">
        <v>7.02</v>
      </c>
      <c r="Z79">
        <v>63.2</v>
      </c>
      <c r="AA79">
        <v>5.79</v>
      </c>
      <c r="AB79">
        <v>0</v>
      </c>
    </row>
    <row r="80" spans="7:28">
      <c r="G80" t="s">
        <v>122</v>
      </c>
      <c r="H80" s="73">
        <v>150.06</v>
      </c>
      <c r="I80" s="46">
        <v>0</v>
      </c>
      <c r="J80" s="46">
        <v>0</v>
      </c>
      <c r="K80" s="46">
        <v>46.11</v>
      </c>
      <c r="L80" s="46">
        <v>6.09</v>
      </c>
      <c r="M80" s="74">
        <v>5.38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207.64</v>
      </c>
      <c r="W80">
        <v>150.06</v>
      </c>
      <c r="X80">
        <v>0</v>
      </c>
      <c r="Y80">
        <v>6.09</v>
      </c>
      <c r="Z80">
        <v>46.11</v>
      </c>
      <c r="AA80">
        <v>5.38</v>
      </c>
      <c r="AB80">
        <v>0</v>
      </c>
    </row>
    <row r="81" spans="7:28">
      <c r="G81" t="s">
        <v>123</v>
      </c>
      <c r="H81" s="73">
        <v>254.66</v>
      </c>
      <c r="I81" s="46">
        <v>0</v>
      </c>
      <c r="J81" s="46">
        <v>0</v>
      </c>
      <c r="K81" s="46">
        <v>3.9</v>
      </c>
      <c r="L81" s="46">
        <v>0</v>
      </c>
      <c r="M81" s="74">
        <v>8.2100000000000009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266.77</v>
      </c>
      <c r="W81">
        <v>254.66</v>
      </c>
      <c r="X81">
        <v>0</v>
      </c>
      <c r="Y81">
        <v>0</v>
      </c>
      <c r="Z81">
        <v>3.9</v>
      </c>
      <c r="AA81">
        <v>8.2100000000000009</v>
      </c>
      <c r="AB81">
        <v>0</v>
      </c>
    </row>
    <row r="82" spans="7:28">
      <c r="G82" t="s">
        <v>124</v>
      </c>
      <c r="H82" s="73">
        <v>221.19</v>
      </c>
      <c r="I82" s="46">
        <v>0</v>
      </c>
      <c r="J82" s="46">
        <v>0</v>
      </c>
      <c r="K82" s="46">
        <v>0</v>
      </c>
      <c r="L82" s="46">
        <v>0</v>
      </c>
      <c r="M82" s="74">
        <v>9.4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230.59</v>
      </c>
      <c r="W82">
        <v>221.19</v>
      </c>
      <c r="X82">
        <v>0</v>
      </c>
      <c r="Y82">
        <v>0</v>
      </c>
      <c r="Z82">
        <v>0</v>
      </c>
      <c r="AA82">
        <v>9.4</v>
      </c>
      <c r="AB82">
        <v>0</v>
      </c>
    </row>
    <row r="83" spans="7:28">
      <c r="G83" t="s">
        <v>125</v>
      </c>
      <c r="H83" s="73">
        <v>133.5</v>
      </c>
      <c r="I83" s="46">
        <v>0</v>
      </c>
      <c r="J83" s="46">
        <v>0</v>
      </c>
      <c r="K83" s="46">
        <v>0</v>
      </c>
      <c r="L83" s="46">
        <v>0</v>
      </c>
      <c r="M83" s="74">
        <v>4.13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137.63</v>
      </c>
      <c r="W83">
        <v>133.5</v>
      </c>
      <c r="X83">
        <v>0</v>
      </c>
      <c r="Y83">
        <v>0</v>
      </c>
      <c r="Z83">
        <v>0</v>
      </c>
      <c r="AA83">
        <v>4.13</v>
      </c>
      <c r="AB83">
        <v>0</v>
      </c>
    </row>
    <row r="84" spans="7:28">
      <c r="G84" t="s">
        <v>126</v>
      </c>
      <c r="H84" s="73">
        <v>144.06</v>
      </c>
      <c r="I84" s="46">
        <v>0</v>
      </c>
      <c r="J84" s="46">
        <v>0</v>
      </c>
      <c r="K84" s="46">
        <v>0</v>
      </c>
      <c r="L84" s="46">
        <v>0</v>
      </c>
      <c r="M84" s="74">
        <v>0.96</v>
      </c>
      <c r="N84" s="73">
        <v>0</v>
      </c>
      <c r="O84" s="46">
        <v>0</v>
      </c>
      <c r="P84" s="46">
        <v>-20</v>
      </c>
      <c r="Q84" s="46">
        <v>0</v>
      </c>
      <c r="R84" s="46">
        <v>0</v>
      </c>
      <c r="S84" s="74">
        <v>0</v>
      </c>
      <c r="U84" s="73">
        <v>-20</v>
      </c>
      <c r="V84" s="74">
        <v>145.02000000000001</v>
      </c>
      <c r="W84">
        <v>144.06</v>
      </c>
      <c r="X84">
        <v>0</v>
      </c>
      <c r="Y84">
        <v>0</v>
      </c>
      <c r="Z84">
        <v>0</v>
      </c>
      <c r="AA84">
        <v>0.96</v>
      </c>
      <c r="AB84">
        <v>-20</v>
      </c>
    </row>
    <row r="85" spans="7:28">
      <c r="G85" t="s">
        <v>127</v>
      </c>
      <c r="H85" s="73">
        <v>84.51</v>
      </c>
      <c r="I85" s="46">
        <v>0</v>
      </c>
      <c r="J85" s="46">
        <v>0</v>
      </c>
      <c r="K85" s="46">
        <v>0</v>
      </c>
      <c r="L85" s="46">
        <v>0</v>
      </c>
      <c r="M85" s="74">
        <v>0.77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85.28</v>
      </c>
      <c r="W85">
        <v>84.51</v>
      </c>
      <c r="X85">
        <v>0</v>
      </c>
      <c r="Y85">
        <v>0</v>
      </c>
      <c r="Z85">
        <v>0</v>
      </c>
      <c r="AA85">
        <v>0.77</v>
      </c>
      <c r="AB85">
        <v>0</v>
      </c>
    </row>
    <row r="86" spans="7:28">
      <c r="G86" t="s">
        <v>128</v>
      </c>
      <c r="H86" s="73">
        <v>92.2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-65</v>
      </c>
      <c r="P86" s="46">
        <v>-7</v>
      </c>
      <c r="Q86" s="46">
        <v>0</v>
      </c>
      <c r="R86" s="46">
        <v>0</v>
      </c>
      <c r="S86" s="74">
        <v>0</v>
      </c>
      <c r="U86" s="73">
        <v>-72</v>
      </c>
      <c r="V86" s="74">
        <v>92.2</v>
      </c>
      <c r="W86">
        <v>92.2</v>
      </c>
      <c r="X86">
        <v>-65</v>
      </c>
      <c r="Y86">
        <v>0</v>
      </c>
      <c r="Z86">
        <v>0</v>
      </c>
      <c r="AA86">
        <v>0</v>
      </c>
      <c r="AB86">
        <v>-7</v>
      </c>
    </row>
    <row r="87" spans="7:28">
      <c r="G87" t="s">
        <v>129</v>
      </c>
      <c r="H87" s="73">
        <v>11.52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-69.989999999999995</v>
      </c>
      <c r="P87" s="46">
        <v>0</v>
      </c>
      <c r="Q87" s="46">
        <v>0</v>
      </c>
      <c r="R87" s="46">
        <v>0</v>
      </c>
      <c r="S87" s="74">
        <v>0</v>
      </c>
      <c r="U87" s="73">
        <v>-69.989999999999995</v>
      </c>
      <c r="V87" s="74">
        <v>11.52</v>
      </c>
      <c r="W87">
        <v>11.52</v>
      </c>
      <c r="X87">
        <v>-69.989999999999995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184.39</v>
      </c>
      <c r="I88" s="46">
        <v>0</v>
      </c>
      <c r="J88" s="46">
        <v>0</v>
      </c>
      <c r="K88" s="46">
        <v>0</v>
      </c>
      <c r="L88" s="46">
        <v>0</v>
      </c>
      <c r="M88" s="74">
        <v>9.51</v>
      </c>
      <c r="N88" s="73">
        <v>0</v>
      </c>
      <c r="O88" s="46">
        <v>-24</v>
      </c>
      <c r="P88" s="46">
        <v>-134</v>
      </c>
      <c r="Q88" s="46">
        <v>0</v>
      </c>
      <c r="R88" s="46">
        <v>0</v>
      </c>
      <c r="S88" s="74">
        <v>0</v>
      </c>
      <c r="U88" s="73">
        <v>-158</v>
      </c>
      <c r="V88" s="74">
        <v>193.9</v>
      </c>
      <c r="W88">
        <v>184.39</v>
      </c>
      <c r="X88">
        <v>-24</v>
      </c>
      <c r="Y88">
        <v>0</v>
      </c>
      <c r="Z88">
        <v>0</v>
      </c>
      <c r="AA88">
        <v>9.51</v>
      </c>
      <c r="AB88">
        <v>-134</v>
      </c>
    </row>
    <row r="89" spans="7:28">
      <c r="G89" t="s">
        <v>131</v>
      </c>
      <c r="H89" s="73">
        <v>123.89</v>
      </c>
      <c r="I89" s="46">
        <v>0</v>
      </c>
      <c r="J89" s="46">
        <v>0</v>
      </c>
      <c r="K89" s="46">
        <v>0</v>
      </c>
      <c r="L89" s="46">
        <v>0</v>
      </c>
      <c r="M89" s="74">
        <v>9.51</v>
      </c>
      <c r="N89" s="73">
        <v>0</v>
      </c>
      <c r="O89" s="46">
        <v>-2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133.4</v>
      </c>
      <c r="W89">
        <v>123.89</v>
      </c>
      <c r="X89">
        <v>-2</v>
      </c>
      <c r="Y89">
        <v>0</v>
      </c>
      <c r="Z89">
        <v>0</v>
      </c>
      <c r="AA89">
        <v>9.51</v>
      </c>
      <c r="AB89">
        <v>0</v>
      </c>
    </row>
    <row r="90" spans="7:28">
      <c r="G90" t="s">
        <v>132</v>
      </c>
      <c r="H90" s="73">
        <v>122.93</v>
      </c>
      <c r="I90" s="46">
        <v>0</v>
      </c>
      <c r="J90" s="46">
        <v>0</v>
      </c>
      <c r="K90" s="46">
        <v>0</v>
      </c>
      <c r="L90" s="46">
        <v>0</v>
      </c>
      <c r="M90" s="74">
        <v>9.51</v>
      </c>
      <c r="N90" s="73">
        <v>0</v>
      </c>
      <c r="O90" s="46">
        <v>-17</v>
      </c>
      <c r="P90" s="46">
        <v>0</v>
      </c>
      <c r="Q90" s="46">
        <v>0</v>
      </c>
      <c r="R90" s="46">
        <v>0</v>
      </c>
      <c r="S90" s="74">
        <v>0</v>
      </c>
      <c r="U90" s="73">
        <v>-17</v>
      </c>
      <c r="V90" s="74">
        <v>132.44</v>
      </c>
      <c r="W90">
        <v>122.93</v>
      </c>
      <c r="X90">
        <v>-17</v>
      </c>
      <c r="Y90">
        <v>0</v>
      </c>
      <c r="Z90">
        <v>0</v>
      </c>
      <c r="AA90">
        <v>9.51</v>
      </c>
      <c r="AB90">
        <v>0</v>
      </c>
    </row>
    <row r="91" spans="7:28">
      <c r="G91" t="s">
        <v>133</v>
      </c>
      <c r="H91" s="73">
        <v>172.87</v>
      </c>
      <c r="I91" s="46">
        <v>0</v>
      </c>
      <c r="J91" s="46">
        <v>0</v>
      </c>
      <c r="K91" s="46">
        <v>0</v>
      </c>
      <c r="L91" s="46">
        <v>0</v>
      </c>
      <c r="M91" s="74">
        <v>9.51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182.38</v>
      </c>
      <c r="W91">
        <v>172.87</v>
      </c>
      <c r="X91">
        <v>0</v>
      </c>
      <c r="Y91">
        <v>0</v>
      </c>
      <c r="Z91">
        <v>0</v>
      </c>
      <c r="AA91">
        <v>9.51</v>
      </c>
      <c r="AB91">
        <v>0</v>
      </c>
    </row>
    <row r="92" spans="7:28">
      <c r="G92" t="s">
        <v>134</v>
      </c>
      <c r="H92" s="73">
        <v>111.41</v>
      </c>
      <c r="I92" s="46">
        <v>0</v>
      </c>
      <c r="J92" s="46">
        <v>0</v>
      </c>
      <c r="K92" s="46">
        <v>0</v>
      </c>
      <c r="L92" s="46">
        <v>0</v>
      </c>
      <c r="M92" s="74">
        <v>8.26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119.67</v>
      </c>
      <c r="W92">
        <v>111.41</v>
      </c>
      <c r="X92">
        <v>0</v>
      </c>
      <c r="Y92">
        <v>0</v>
      </c>
      <c r="Z92">
        <v>0</v>
      </c>
      <c r="AA92">
        <v>8.26</v>
      </c>
      <c r="AB92">
        <v>0</v>
      </c>
    </row>
    <row r="93" spans="7:28">
      <c r="G93" t="s">
        <v>135</v>
      </c>
      <c r="H93" s="73">
        <v>37.450000000000003</v>
      </c>
      <c r="I93" s="46">
        <v>0</v>
      </c>
      <c r="J93" s="46">
        <v>0</v>
      </c>
      <c r="K93" s="46">
        <v>0</v>
      </c>
      <c r="L93" s="46">
        <v>0</v>
      </c>
      <c r="M93" s="74">
        <v>7.4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44.85</v>
      </c>
      <c r="W93">
        <v>37.450000000000003</v>
      </c>
      <c r="X93">
        <v>0</v>
      </c>
      <c r="Y93">
        <v>0</v>
      </c>
      <c r="Z93">
        <v>0</v>
      </c>
      <c r="AA93">
        <v>7.4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8.07</v>
      </c>
      <c r="N94" s="73">
        <v>0</v>
      </c>
      <c r="O94" s="46">
        <v>0</v>
      </c>
      <c r="P94" s="46">
        <v>-21</v>
      </c>
      <c r="Q94" s="46">
        <v>0</v>
      </c>
      <c r="R94" s="46">
        <v>0</v>
      </c>
      <c r="S94" s="74">
        <v>0</v>
      </c>
      <c r="U94" s="73">
        <v>-21</v>
      </c>
      <c r="V94" s="74">
        <v>8.07</v>
      </c>
      <c r="W94">
        <v>0</v>
      </c>
      <c r="X94">
        <v>0</v>
      </c>
      <c r="Y94">
        <v>0</v>
      </c>
      <c r="Z94">
        <v>0</v>
      </c>
      <c r="AA94">
        <v>8.07</v>
      </c>
      <c r="AB94">
        <v>-21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9.51</v>
      </c>
      <c r="N95" s="73">
        <v>0</v>
      </c>
      <c r="O95" s="46">
        <v>-5</v>
      </c>
      <c r="P95" s="46">
        <v>0</v>
      </c>
      <c r="Q95" s="46">
        <v>0</v>
      </c>
      <c r="R95" s="46">
        <v>0</v>
      </c>
      <c r="S95" s="74">
        <v>0</v>
      </c>
      <c r="U95" s="73">
        <v>-5</v>
      </c>
      <c r="V95" s="74">
        <v>9.51</v>
      </c>
      <c r="W95">
        <v>0</v>
      </c>
      <c r="X95">
        <v>-5</v>
      </c>
      <c r="Y95">
        <v>0</v>
      </c>
      <c r="Z95">
        <v>0</v>
      </c>
      <c r="AA95">
        <v>9.51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8.26</v>
      </c>
      <c r="N96" s="73">
        <v>0</v>
      </c>
      <c r="O96" s="46">
        <v>-40</v>
      </c>
      <c r="P96" s="46">
        <v>-2</v>
      </c>
      <c r="Q96" s="46">
        <v>0</v>
      </c>
      <c r="R96" s="46">
        <v>0</v>
      </c>
      <c r="S96" s="74">
        <v>0</v>
      </c>
      <c r="U96" s="73">
        <v>-42</v>
      </c>
      <c r="V96" s="74">
        <v>8.26</v>
      </c>
      <c r="W96">
        <v>0</v>
      </c>
      <c r="X96">
        <v>-40</v>
      </c>
      <c r="Y96">
        <v>0</v>
      </c>
      <c r="Z96">
        <v>0</v>
      </c>
      <c r="AA96">
        <v>8.26</v>
      </c>
      <c r="AB96">
        <v>-2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9.51</v>
      </c>
      <c r="N97" s="73">
        <v>0</v>
      </c>
      <c r="O97" s="46">
        <v>-70</v>
      </c>
      <c r="P97" s="46">
        <v>-16</v>
      </c>
      <c r="Q97" s="46">
        <v>0</v>
      </c>
      <c r="R97" s="46">
        <v>0</v>
      </c>
      <c r="S97" s="74">
        <v>0</v>
      </c>
      <c r="U97" s="73">
        <v>-86</v>
      </c>
      <c r="V97" s="74">
        <v>9.51</v>
      </c>
      <c r="W97">
        <v>0</v>
      </c>
      <c r="X97">
        <v>-70</v>
      </c>
      <c r="Y97">
        <v>0</v>
      </c>
      <c r="Z97">
        <v>0</v>
      </c>
      <c r="AA97">
        <v>9.51</v>
      </c>
      <c r="AB97">
        <v>-16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6.63</v>
      </c>
      <c r="N98" s="73">
        <v>0</v>
      </c>
      <c r="O98" s="46">
        <v>-90</v>
      </c>
      <c r="P98" s="46">
        <v>-38</v>
      </c>
      <c r="Q98" s="46">
        <v>0</v>
      </c>
      <c r="R98" s="46">
        <v>0</v>
      </c>
      <c r="S98" s="74">
        <v>0</v>
      </c>
      <c r="U98" s="73">
        <v>-128</v>
      </c>
      <c r="V98" s="74">
        <v>6.63</v>
      </c>
      <c r="W98">
        <v>0</v>
      </c>
      <c r="X98">
        <v>-90</v>
      </c>
      <c r="Y98">
        <v>0</v>
      </c>
      <c r="Z98">
        <v>0</v>
      </c>
      <c r="AA98">
        <v>6.63</v>
      </c>
      <c r="AB98">
        <v>-38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1.0486599999999997</v>
      </c>
      <c r="I99" s="69">
        <f t="shared" ref="I99:BQ99" si="1">SUM(I3:I98)/4000</f>
        <v>4.2499999999999998E-4</v>
      </c>
      <c r="J99" s="69">
        <f t="shared" si="1"/>
        <v>0</v>
      </c>
      <c r="K99" s="69">
        <f t="shared" si="1"/>
        <v>0.13561749999999997</v>
      </c>
      <c r="L99" s="69">
        <f t="shared" si="1"/>
        <v>1.6237500000000002E-2</v>
      </c>
      <c r="M99" s="69">
        <f t="shared" si="1"/>
        <v>8.419249999999999E-2</v>
      </c>
      <c r="N99" s="68">
        <f t="shared" si="1"/>
        <v>0</v>
      </c>
      <c r="O99" s="69">
        <f t="shared" si="1"/>
        <v>-1.0504974999999999</v>
      </c>
      <c r="P99" s="69">
        <f t="shared" si="1"/>
        <v>-0.87757499999999999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-1.9280725000000001</v>
      </c>
      <c r="V99" s="70">
        <f t="shared" si="1"/>
        <v>1.2851325</v>
      </c>
      <c r="W99">
        <f t="shared" si="1"/>
        <v>1.0486599999999997</v>
      </c>
      <c r="X99">
        <f t="shared" si="1"/>
        <v>-1.0500725000000002</v>
      </c>
      <c r="Y99">
        <f t="shared" si="1"/>
        <v>1.6237500000000002E-2</v>
      </c>
      <c r="Z99">
        <f t="shared" si="1"/>
        <v>0.13561749999999997</v>
      </c>
      <c r="AA99">
        <f t="shared" si="1"/>
        <v>8.419249999999999E-2</v>
      </c>
      <c r="AB99">
        <f t="shared" si="1"/>
        <v>-0.87757499999999999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76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W1" t="s">
        <v>529</v>
      </c>
      <c r="X1" t="s">
        <v>145</v>
      </c>
      <c r="Y1" t="s">
        <v>533</v>
      </c>
      <c r="Z1" t="s">
        <v>535</v>
      </c>
      <c r="AA1" t="s">
        <v>145</v>
      </c>
      <c r="AB1" t="s">
        <v>146</v>
      </c>
      <c r="AC1" t="s">
        <v>146</v>
      </c>
      <c r="AD1" t="s">
        <v>146</v>
      </c>
      <c r="AE1" t="s">
        <v>146</v>
      </c>
      <c r="AF1" t="s">
        <v>546</v>
      </c>
      <c r="AG1" t="s">
        <v>548</v>
      </c>
      <c r="AH1" t="s">
        <v>145</v>
      </c>
      <c r="AI1" t="s">
        <v>145</v>
      </c>
      <c r="AJ1" t="s">
        <v>552</v>
      </c>
      <c r="AK1" t="s">
        <v>554</v>
      </c>
      <c r="AL1" t="s">
        <v>556</v>
      </c>
      <c r="AM1" t="s">
        <v>558</v>
      </c>
      <c r="AN1" t="s">
        <v>146</v>
      </c>
      <c r="AO1" t="s">
        <v>562</v>
      </c>
      <c r="AP1" t="s">
        <v>564</v>
      </c>
      <c r="AQ1" t="s">
        <v>146</v>
      </c>
      <c r="AR1" t="s">
        <v>569</v>
      </c>
      <c r="AS1" t="s">
        <v>571</v>
      </c>
      <c r="AT1" t="s">
        <v>571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45283</v>
      </c>
      <c r="W2" s="28" t="s">
        <v>149</v>
      </c>
      <c r="X2" t="s">
        <v>531</v>
      </c>
      <c r="Y2" t="s">
        <v>369</v>
      </c>
      <c r="Z2" t="s">
        <v>358</v>
      </c>
      <c r="AA2" t="s">
        <v>531</v>
      </c>
      <c r="AB2" t="s">
        <v>538</v>
      </c>
      <c r="AC2" t="s">
        <v>540</v>
      </c>
      <c r="AD2" t="s">
        <v>542</v>
      </c>
      <c r="AE2" t="s">
        <v>544</v>
      </c>
      <c r="AF2" t="s">
        <v>369</v>
      </c>
      <c r="AG2" t="s">
        <v>369</v>
      </c>
      <c r="AH2" t="s">
        <v>538</v>
      </c>
      <c r="AI2" t="s">
        <v>538</v>
      </c>
      <c r="AJ2" t="s">
        <v>145</v>
      </c>
      <c r="AK2" t="s">
        <v>148</v>
      </c>
      <c r="AL2" t="s">
        <v>148</v>
      </c>
      <c r="AM2" t="s">
        <v>148</v>
      </c>
      <c r="AN2" t="s">
        <v>560</v>
      </c>
      <c r="AO2" t="s">
        <v>148</v>
      </c>
      <c r="AP2" t="s">
        <v>565</v>
      </c>
      <c r="AQ2" t="s">
        <v>567</v>
      </c>
      <c r="AR2" t="s">
        <v>146</v>
      </c>
      <c r="AS2" t="s">
        <v>148</v>
      </c>
      <c r="AT2" t="s">
        <v>148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1.84</v>
      </c>
      <c r="K3" s="53">
        <v>39.849999999999994</v>
      </c>
      <c r="L3" s="53">
        <v>5.76</v>
      </c>
      <c r="M3" s="72">
        <v>0</v>
      </c>
      <c r="N3" s="71">
        <v>272.73</v>
      </c>
      <c r="O3" s="53">
        <v>316.11</v>
      </c>
      <c r="P3" s="53">
        <v>0</v>
      </c>
      <c r="Q3" s="53">
        <v>0</v>
      </c>
      <c r="R3" s="53">
        <v>0</v>
      </c>
      <c r="S3" s="72">
        <v>0</v>
      </c>
      <c r="T3" t="s">
        <v>574</v>
      </c>
      <c r="W3">
        <v>1.84</v>
      </c>
      <c r="X3">
        <v>0</v>
      </c>
      <c r="Y3">
        <v>0</v>
      </c>
      <c r="Z3">
        <v>0.43</v>
      </c>
      <c r="AA3">
        <v>0</v>
      </c>
      <c r="AB3">
        <v>51.11</v>
      </c>
      <c r="AC3">
        <v>75</v>
      </c>
      <c r="AD3">
        <v>40</v>
      </c>
      <c r="AE3">
        <v>0</v>
      </c>
      <c r="AF3">
        <v>4.8</v>
      </c>
      <c r="AG3">
        <v>0.96</v>
      </c>
      <c r="AH3">
        <v>119.35</v>
      </c>
      <c r="AI3">
        <v>153.38</v>
      </c>
      <c r="AJ3">
        <v>0</v>
      </c>
      <c r="AK3">
        <v>11.52</v>
      </c>
      <c r="AL3">
        <v>14.41</v>
      </c>
      <c r="AM3">
        <v>5.76</v>
      </c>
      <c r="AN3">
        <v>100</v>
      </c>
      <c r="AO3">
        <v>8.16</v>
      </c>
      <c r="AP3">
        <v>0</v>
      </c>
      <c r="AQ3">
        <v>50</v>
      </c>
      <c r="AR3">
        <v>0</v>
      </c>
      <c r="AS3">
        <v>0</v>
      </c>
      <c r="AT3">
        <v>0</v>
      </c>
    </row>
    <row r="4" spans="1:46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1.84</v>
      </c>
      <c r="K4" s="46">
        <v>39.849999999999994</v>
      </c>
      <c r="L4" s="46">
        <v>5.76</v>
      </c>
      <c r="M4" s="74">
        <v>0</v>
      </c>
      <c r="N4" s="73">
        <v>272.73</v>
      </c>
      <c r="O4" s="46">
        <v>316.11</v>
      </c>
      <c r="P4" s="46">
        <v>0</v>
      </c>
      <c r="Q4" s="46">
        <v>0</v>
      </c>
      <c r="R4" s="46">
        <v>0</v>
      </c>
      <c r="S4" s="74">
        <v>0</v>
      </c>
      <c r="T4" t="s">
        <v>574</v>
      </c>
      <c r="W4">
        <v>1.84</v>
      </c>
      <c r="X4">
        <v>0</v>
      </c>
      <c r="Y4">
        <v>0</v>
      </c>
      <c r="Z4">
        <v>0.43</v>
      </c>
      <c r="AA4">
        <v>0</v>
      </c>
      <c r="AB4">
        <v>51.11</v>
      </c>
      <c r="AC4">
        <v>75</v>
      </c>
      <c r="AD4">
        <v>40</v>
      </c>
      <c r="AE4">
        <v>0</v>
      </c>
      <c r="AF4">
        <v>4.8</v>
      </c>
      <c r="AG4">
        <v>0.96</v>
      </c>
      <c r="AH4">
        <v>119.35</v>
      </c>
      <c r="AI4">
        <v>153.38</v>
      </c>
      <c r="AJ4">
        <v>0</v>
      </c>
      <c r="AK4">
        <v>11.52</v>
      </c>
      <c r="AL4">
        <v>14.41</v>
      </c>
      <c r="AM4">
        <v>5.76</v>
      </c>
      <c r="AN4">
        <v>100</v>
      </c>
      <c r="AO4">
        <v>8.16</v>
      </c>
      <c r="AP4">
        <v>0</v>
      </c>
      <c r="AQ4">
        <v>50</v>
      </c>
      <c r="AR4">
        <v>0</v>
      </c>
      <c r="AS4">
        <v>0</v>
      </c>
      <c r="AT4">
        <v>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1.84</v>
      </c>
      <c r="K5" s="46">
        <v>39.849999999999994</v>
      </c>
      <c r="L5" s="46">
        <v>5.76</v>
      </c>
      <c r="M5" s="74">
        <v>0</v>
      </c>
      <c r="N5" s="73">
        <v>272.73</v>
      </c>
      <c r="O5" s="46">
        <v>316.11</v>
      </c>
      <c r="P5" s="46">
        <v>0</v>
      </c>
      <c r="Q5" s="46">
        <v>0</v>
      </c>
      <c r="R5" s="46">
        <v>0</v>
      </c>
      <c r="S5" s="74">
        <v>0</v>
      </c>
      <c r="W5">
        <v>1.84</v>
      </c>
      <c r="X5">
        <v>0</v>
      </c>
      <c r="Y5">
        <v>0</v>
      </c>
      <c r="Z5">
        <v>0.43</v>
      </c>
      <c r="AA5">
        <v>0</v>
      </c>
      <c r="AB5">
        <v>51.11</v>
      </c>
      <c r="AC5">
        <v>75</v>
      </c>
      <c r="AD5">
        <v>40</v>
      </c>
      <c r="AE5">
        <v>0</v>
      </c>
      <c r="AF5">
        <v>4.8</v>
      </c>
      <c r="AG5">
        <v>0.96</v>
      </c>
      <c r="AH5">
        <v>119.35</v>
      </c>
      <c r="AI5">
        <v>153.38</v>
      </c>
      <c r="AJ5">
        <v>0</v>
      </c>
      <c r="AK5">
        <v>11.52</v>
      </c>
      <c r="AL5">
        <v>14.41</v>
      </c>
      <c r="AM5">
        <v>5.76</v>
      </c>
      <c r="AN5">
        <v>100</v>
      </c>
      <c r="AO5">
        <v>8.16</v>
      </c>
      <c r="AP5">
        <v>0</v>
      </c>
      <c r="AQ5">
        <v>50</v>
      </c>
      <c r="AR5">
        <v>0</v>
      </c>
      <c r="AS5">
        <v>0</v>
      </c>
      <c r="AT5">
        <v>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1.84</v>
      </c>
      <c r="K6" s="46">
        <v>39.849999999999994</v>
      </c>
      <c r="L6" s="46">
        <v>5.76</v>
      </c>
      <c r="M6" s="74">
        <v>0</v>
      </c>
      <c r="N6" s="73">
        <v>272.73</v>
      </c>
      <c r="O6" s="46">
        <v>316.11</v>
      </c>
      <c r="P6" s="46">
        <v>0</v>
      </c>
      <c r="Q6" s="46">
        <v>0</v>
      </c>
      <c r="R6" s="46">
        <v>0</v>
      </c>
      <c r="S6" s="74">
        <v>0</v>
      </c>
      <c r="W6">
        <v>1.84</v>
      </c>
      <c r="X6">
        <v>0</v>
      </c>
      <c r="Y6">
        <v>0</v>
      </c>
      <c r="Z6">
        <v>0.43</v>
      </c>
      <c r="AA6">
        <v>0</v>
      </c>
      <c r="AB6">
        <v>51.11</v>
      </c>
      <c r="AC6">
        <v>75</v>
      </c>
      <c r="AD6">
        <v>40</v>
      </c>
      <c r="AE6">
        <v>0</v>
      </c>
      <c r="AF6">
        <v>4.8</v>
      </c>
      <c r="AG6">
        <v>0.96</v>
      </c>
      <c r="AH6">
        <v>119.35</v>
      </c>
      <c r="AI6">
        <v>153.38</v>
      </c>
      <c r="AJ6">
        <v>0</v>
      </c>
      <c r="AK6">
        <v>11.52</v>
      </c>
      <c r="AL6">
        <v>14.41</v>
      </c>
      <c r="AM6">
        <v>5.76</v>
      </c>
      <c r="AN6">
        <v>100</v>
      </c>
      <c r="AO6">
        <v>8.16</v>
      </c>
      <c r="AP6">
        <v>0</v>
      </c>
      <c r="AQ6">
        <v>50</v>
      </c>
      <c r="AR6">
        <v>0</v>
      </c>
      <c r="AS6">
        <v>0</v>
      </c>
      <c r="AT6">
        <v>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1.84</v>
      </c>
      <c r="K7" s="46">
        <v>39.849999999999994</v>
      </c>
      <c r="L7" s="46">
        <v>5.76</v>
      </c>
      <c r="M7" s="74">
        <v>0</v>
      </c>
      <c r="N7" s="73">
        <v>272.73</v>
      </c>
      <c r="O7" s="46">
        <v>316.11</v>
      </c>
      <c r="P7" s="46">
        <v>0</v>
      </c>
      <c r="Q7" s="46">
        <v>0</v>
      </c>
      <c r="R7" s="46">
        <v>0</v>
      </c>
      <c r="S7" s="74">
        <v>0</v>
      </c>
      <c r="W7">
        <v>1.84</v>
      </c>
      <c r="X7">
        <v>0</v>
      </c>
      <c r="Y7">
        <v>0</v>
      </c>
      <c r="Z7">
        <v>0.38</v>
      </c>
      <c r="AA7">
        <v>0</v>
      </c>
      <c r="AB7">
        <v>51.11</v>
      </c>
      <c r="AC7">
        <v>75</v>
      </c>
      <c r="AD7">
        <v>40</v>
      </c>
      <c r="AE7">
        <v>0</v>
      </c>
      <c r="AF7">
        <v>4.8</v>
      </c>
      <c r="AG7">
        <v>0.96</v>
      </c>
      <c r="AH7">
        <v>119.35</v>
      </c>
      <c r="AI7">
        <v>153.38</v>
      </c>
      <c r="AJ7">
        <v>0</v>
      </c>
      <c r="AK7">
        <v>11.52</v>
      </c>
      <c r="AL7">
        <v>14.41</v>
      </c>
      <c r="AM7">
        <v>5.76</v>
      </c>
      <c r="AN7">
        <v>100</v>
      </c>
      <c r="AO7">
        <v>8.16</v>
      </c>
      <c r="AP7">
        <v>0</v>
      </c>
      <c r="AQ7">
        <v>50</v>
      </c>
      <c r="AR7">
        <v>0</v>
      </c>
      <c r="AS7">
        <v>0</v>
      </c>
      <c r="AT7">
        <v>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1.84</v>
      </c>
      <c r="K8" s="46">
        <v>39.849999999999994</v>
      </c>
      <c r="L8" s="46">
        <v>5.76</v>
      </c>
      <c r="M8" s="74">
        <v>0</v>
      </c>
      <c r="N8" s="73">
        <v>272.73</v>
      </c>
      <c r="O8" s="46">
        <v>316.11</v>
      </c>
      <c r="P8" s="46">
        <v>0</v>
      </c>
      <c r="Q8" s="46">
        <v>0</v>
      </c>
      <c r="R8" s="46">
        <v>0</v>
      </c>
      <c r="S8" s="74">
        <v>0</v>
      </c>
      <c r="W8">
        <v>1.84</v>
      </c>
      <c r="X8">
        <v>0</v>
      </c>
      <c r="Y8">
        <v>0</v>
      </c>
      <c r="Z8">
        <v>0.38</v>
      </c>
      <c r="AA8">
        <v>0</v>
      </c>
      <c r="AB8">
        <v>51.11</v>
      </c>
      <c r="AC8">
        <v>75</v>
      </c>
      <c r="AD8">
        <v>40</v>
      </c>
      <c r="AE8">
        <v>0</v>
      </c>
      <c r="AF8">
        <v>4.8</v>
      </c>
      <c r="AG8">
        <v>0.96</v>
      </c>
      <c r="AH8">
        <v>119.35</v>
      </c>
      <c r="AI8">
        <v>153.38</v>
      </c>
      <c r="AJ8">
        <v>0</v>
      </c>
      <c r="AK8">
        <v>11.52</v>
      </c>
      <c r="AL8">
        <v>14.41</v>
      </c>
      <c r="AM8">
        <v>5.76</v>
      </c>
      <c r="AN8">
        <v>100</v>
      </c>
      <c r="AO8">
        <v>8.16</v>
      </c>
      <c r="AP8">
        <v>0</v>
      </c>
      <c r="AQ8">
        <v>50</v>
      </c>
      <c r="AR8">
        <v>0</v>
      </c>
      <c r="AS8">
        <v>0</v>
      </c>
      <c r="AT8">
        <v>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1.84</v>
      </c>
      <c r="K9" s="46">
        <v>39.849999999999994</v>
      </c>
      <c r="L9" s="46">
        <v>5.76</v>
      </c>
      <c r="M9" s="74">
        <v>0</v>
      </c>
      <c r="N9" s="73">
        <v>272.73</v>
      </c>
      <c r="O9" s="46">
        <v>316.11</v>
      </c>
      <c r="P9" s="46">
        <v>0</v>
      </c>
      <c r="Q9" s="46">
        <v>0</v>
      </c>
      <c r="R9" s="46">
        <v>0</v>
      </c>
      <c r="S9" s="74">
        <v>0</v>
      </c>
      <c r="W9">
        <v>1.84</v>
      </c>
      <c r="X9">
        <v>0</v>
      </c>
      <c r="Y9">
        <v>0</v>
      </c>
      <c r="Z9">
        <v>0.38</v>
      </c>
      <c r="AA9">
        <v>0</v>
      </c>
      <c r="AB9">
        <v>51.11</v>
      </c>
      <c r="AC9">
        <v>75</v>
      </c>
      <c r="AD9">
        <v>40</v>
      </c>
      <c r="AE9">
        <v>0</v>
      </c>
      <c r="AF9">
        <v>4.8</v>
      </c>
      <c r="AG9">
        <v>0.96</v>
      </c>
      <c r="AH9">
        <v>119.35</v>
      </c>
      <c r="AI9">
        <v>153.38</v>
      </c>
      <c r="AJ9">
        <v>0</v>
      </c>
      <c r="AK9">
        <v>11.52</v>
      </c>
      <c r="AL9">
        <v>14.41</v>
      </c>
      <c r="AM9">
        <v>5.76</v>
      </c>
      <c r="AN9">
        <v>100</v>
      </c>
      <c r="AO9">
        <v>8.16</v>
      </c>
      <c r="AP9">
        <v>0</v>
      </c>
      <c r="AQ9">
        <v>50</v>
      </c>
      <c r="AR9">
        <v>0</v>
      </c>
      <c r="AS9">
        <v>0</v>
      </c>
      <c r="AT9">
        <v>0</v>
      </c>
    </row>
    <row r="10" spans="1:46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1.84</v>
      </c>
      <c r="K10" s="46">
        <v>39.849999999999994</v>
      </c>
      <c r="L10" s="46">
        <v>5.76</v>
      </c>
      <c r="M10" s="74">
        <v>0</v>
      </c>
      <c r="N10" s="73">
        <v>272.73</v>
      </c>
      <c r="O10" s="46">
        <v>316.11</v>
      </c>
      <c r="P10" s="46">
        <v>0</v>
      </c>
      <c r="Q10" s="46">
        <v>0</v>
      </c>
      <c r="R10" s="46">
        <v>0</v>
      </c>
      <c r="S10" s="74">
        <v>0</v>
      </c>
      <c r="W10">
        <v>1.84</v>
      </c>
      <c r="X10">
        <v>0</v>
      </c>
      <c r="Y10">
        <v>0</v>
      </c>
      <c r="Z10">
        <v>0.38</v>
      </c>
      <c r="AA10">
        <v>0</v>
      </c>
      <c r="AB10">
        <v>51.11</v>
      </c>
      <c r="AC10">
        <v>75</v>
      </c>
      <c r="AD10">
        <v>40</v>
      </c>
      <c r="AE10">
        <v>0</v>
      </c>
      <c r="AF10">
        <v>4.8</v>
      </c>
      <c r="AG10">
        <v>0.96</v>
      </c>
      <c r="AH10">
        <v>119.35</v>
      </c>
      <c r="AI10">
        <v>153.38</v>
      </c>
      <c r="AJ10">
        <v>0</v>
      </c>
      <c r="AK10">
        <v>11.52</v>
      </c>
      <c r="AL10">
        <v>14.41</v>
      </c>
      <c r="AM10">
        <v>5.76</v>
      </c>
      <c r="AN10">
        <v>100</v>
      </c>
      <c r="AO10">
        <v>8.16</v>
      </c>
      <c r="AP10">
        <v>0</v>
      </c>
      <c r="AQ10">
        <v>50</v>
      </c>
      <c r="AR10">
        <v>0</v>
      </c>
      <c r="AS10">
        <v>0</v>
      </c>
      <c r="AT10">
        <v>0</v>
      </c>
    </row>
    <row r="11" spans="1:46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1.84</v>
      </c>
      <c r="K11" s="46">
        <v>39.849999999999994</v>
      </c>
      <c r="L11" s="46">
        <v>5.76</v>
      </c>
      <c r="M11" s="74">
        <v>0</v>
      </c>
      <c r="N11" s="73">
        <v>272.73</v>
      </c>
      <c r="O11" s="46">
        <v>316.11</v>
      </c>
      <c r="P11" s="46">
        <v>0</v>
      </c>
      <c r="Q11" s="46">
        <v>0</v>
      </c>
      <c r="R11" s="46">
        <v>0</v>
      </c>
      <c r="S11" s="74">
        <v>0</v>
      </c>
      <c r="W11">
        <v>1.84</v>
      </c>
      <c r="X11">
        <v>0</v>
      </c>
      <c r="Y11">
        <v>0</v>
      </c>
      <c r="Z11">
        <v>0.34</v>
      </c>
      <c r="AA11">
        <v>0</v>
      </c>
      <c r="AB11">
        <v>51.11</v>
      </c>
      <c r="AC11">
        <v>75</v>
      </c>
      <c r="AD11">
        <v>40</v>
      </c>
      <c r="AE11">
        <v>0</v>
      </c>
      <c r="AF11">
        <v>4.8</v>
      </c>
      <c r="AG11">
        <v>0.96</v>
      </c>
      <c r="AH11">
        <v>119.35</v>
      </c>
      <c r="AI11">
        <v>153.38</v>
      </c>
      <c r="AJ11">
        <v>0</v>
      </c>
      <c r="AK11">
        <v>11.52</v>
      </c>
      <c r="AL11">
        <v>14.41</v>
      </c>
      <c r="AM11">
        <v>5.76</v>
      </c>
      <c r="AN11">
        <v>100</v>
      </c>
      <c r="AO11">
        <v>8.16</v>
      </c>
      <c r="AP11">
        <v>0</v>
      </c>
      <c r="AQ11">
        <v>50</v>
      </c>
      <c r="AR11">
        <v>0</v>
      </c>
      <c r="AS11">
        <v>0</v>
      </c>
      <c r="AT11">
        <v>0</v>
      </c>
    </row>
    <row r="12" spans="1:46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1.84</v>
      </c>
      <c r="K12" s="46">
        <v>39.849999999999994</v>
      </c>
      <c r="L12" s="46">
        <v>5.76</v>
      </c>
      <c r="M12" s="74">
        <v>0</v>
      </c>
      <c r="N12" s="73">
        <v>272.73</v>
      </c>
      <c r="O12" s="46">
        <v>316.11</v>
      </c>
      <c r="P12" s="46">
        <v>0</v>
      </c>
      <c r="Q12" s="46">
        <v>0</v>
      </c>
      <c r="R12" s="46">
        <v>0</v>
      </c>
      <c r="S12" s="74">
        <v>0</v>
      </c>
      <c r="W12">
        <v>1.84</v>
      </c>
      <c r="X12">
        <v>0</v>
      </c>
      <c r="Y12">
        <v>0</v>
      </c>
      <c r="Z12">
        <v>0.34</v>
      </c>
      <c r="AA12">
        <v>0</v>
      </c>
      <c r="AB12">
        <v>51.11</v>
      </c>
      <c r="AC12">
        <v>75</v>
      </c>
      <c r="AD12">
        <v>40</v>
      </c>
      <c r="AE12">
        <v>0</v>
      </c>
      <c r="AF12">
        <v>4.8</v>
      </c>
      <c r="AG12">
        <v>0.96</v>
      </c>
      <c r="AH12">
        <v>119.35</v>
      </c>
      <c r="AI12">
        <v>153.38</v>
      </c>
      <c r="AJ12">
        <v>0</v>
      </c>
      <c r="AK12">
        <v>11.52</v>
      </c>
      <c r="AL12">
        <v>14.41</v>
      </c>
      <c r="AM12">
        <v>5.76</v>
      </c>
      <c r="AN12">
        <v>100</v>
      </c>
      <c r="AO12">
        <v>8.16</v>
      </c>
      <c r="AP12">
        <v>0</v>
      </c>
      <c r="AQ12">
        <v>50</v>
      </c>
      <c r="AR12">
        <v>0</v>
      </c>
      <c r="AS12">
        <v>0</v>
      </c>
      <c r="AT12">
        <v>0</v>
      </c>
    </row>
    <row r="13" spans="1:46">
      <c r="A13" t="s">
        <v>242</v>
      </c>
      <c r="G13" t="s">
        <v>55</v>
      </c>
      <c r="H13" s="73">
        <v>0.34</v>
      </c>
      <c r="I13" s="46">
        <v>0</v>
      </c>
      <c r="J13" s="46">
        <v>1.84</v>
      </c>
      <c r="K13" s="46">
        <v>39.849999999999994</v>
      </c>
      <c r="L13" s="46">
        <v>5.76</v>
      </c>
      <c r="M13" s="74">
        <v>0</v>
      </c>
      <c r="N13" s="73">
        <v>272.73</v>
      </c>
      <c r="O13" s="46">
        <v>316.11</v>
      </c>
      <c r="P13" s="46">
        <v>0</v>
      </c>
      <c r="Q13" s="46">
        <v>0</v>
      </c>
      <c r="R13" s="46">
        <v>0</v>
      </c>
      <c r="S13" s="74">
        <v>0</v>
      </c>
      <c r="W13">
        <v>1.84</v>
      </c>
      <c r="X13">
        <v>0</v>
      </c>
      <c r="Y13">
        <v>0</v>
      </c>
      <c r="Z13">
        <v>0.34</v>
      </c>
      <c r="AA13">
        <v>0</v>
      </c>
      <c r="AB13">
        <v>51.11</v>
      </c>
      <c r="AC13">
        <v>75</v>
      </c>
      <c r="AD13">
        <v>40</v>
      </c>
      <c r="AE13">
        <v>0</v>
      </c>
      <c r="AF13">
        <v>4.8</v>
      </c>
      <c r="AG13">
        <v>0.96</v>
      </c>
      <c r="AH13">
        <v>119.35</v>
      </c>
      <c r="AI13">
        <v>153.38</v>
      </c>
      <c r="AJ13">
        <v>0</v>
      </c>
      <c r="AK13">
        <v>11.52</v>
      </c>
      <c r="AL13">
        <v>14.41</v>
      </c>
      <c r="AM13">
        <v>5.76</v>
      </c>
      <c r="AN13">
        <v>100</v>
      </c>
      <c r="AO13">
        <v>8.16</v>
      </c>
      <c r="AP13">
        <v>0</v>
      </c>
      <c r="AQ13">
        <v>50</v>
      </c>
      <c r="AR13">
        <v>0</v>
      </c>
      <c r="AS13">
        <v>0</v>
      </c>
      <c r="AT13">
        <v>0</v>
      </c>
    </row>
    <row r="14" spans="1:46">
      <c r="A14" t="s">
        <v>243</v>
      </c>
      <c r="G14" t="s">
        <v>56</v>
      </c>
      <c r="H14" s="73">
        <v>0.34</v>
      </c>
      <c r="I14" s="46">
        <v>0</v>
      </c>
      <c r="J14" s="46">
        <v>1.84</v>
      </c>
      <c r="K14" s="46">
        <v>39.849999999999994</v>
      </c>
      <c r="L14" s="46">
        <v>5.76</v>
      </c>
      <c r="M14" s="74">
        <v>0</v>
      </c>
      <c r="N14" s="73">
        <v>272.73</v>
      </c>
      <c r="O14" s="46">
        <v>316.11</v>
      </c>
      <c r="P14" s="46">
        <v>0</v>
      </c>
      <c r="Q14" s="46">
        <v>0</v>
      </c>
      <c r="R14" s="46">
        <v>0</v>
      </c>
      <c r="S14" s="74">
        <v>0</v>
      </c>
      <c r="W14">
        <v>1.84</v>
      </c>
      <c r="X14">
        <v>0</v>
      </c>
      <c r="Y14">
        <v>0</v>
      </c>
      <c r="Z14">
        <v>0.34</v>
      </c>
      <c r="AA14">
        <v>0</v>
      </c>
      <c r="AB14">
        <v>51.11</v>
      </c>
      <c r="AC14">
        <v>75</v>
      </c>
      <c r="AD14">
        <v>40</v>
      </c>
      <c r="AE14">
        <v>0</v>
      </c>
      <c r="AF14">
        <v>4.8</v>
      </c>
      <c r="AG14">
        <v>0.96</v>
      </c>
      <c r="AH14">
        <v>119.35</v>
      </c>
      <c r="AI14">
        <v>153.38</v>
      </c>
      <c r="AJ14">
        <v>0</v>
      </c>
      <c r="AK14">
        <v>11.52</v>
      </c>
      <c r="AL14">
        <v>14.41</v>
      </c>
      <c r="AM14">
        <v>5.76</v>
      </c>
      <c r="AN14">
        <v>100</v>
      </c>
      <c r="AO14">
        <v>8.16</v>
      </c>
      <c r="AP14">
        <v>0</v>
      </c>
      <c r="AQ14">
        <v>50</v>
      </c>
      <c r="AR14">
        <v>0</v>
      </c>
      <c r="AS14">
        <v>0</v>
      </c>
      <c r="AT14">
        <v>0</v>
      </c>
    </row>
    <row r="15" spans="1:46">
      <c r="A15" t="s">
        <v>244</v>
      </c>
      <c r="G15" t="s">
        <v>57</v>
      </c>
      <c r="H15" s="73">
        <v>0.34</v>
      </c>
      <c r="I15" s="46">
        <v>0</v>
      </c>
      <c r="J15" s="46">
        <v>1.84</v>
      </c>
      <c r="K15" s="46">
        <v>39.849999999999994</v>
      </c>
      <c r="L15" s="46">
        <v>5.76</v>
      </c>
      <c r="M15" s="74">
        <v>0</v>
      </c>
      <c r="N15" s="73">
        <v>272.73</v>
      </c>
      <c r="O15" s="46">
        <v>316.11</v>
      </c>
      <c r="P15" s="46">
        <v>0</v>
      </c>
      <c r="Q15" s="46">
        <v>0</v>
      </c>
      <c r="R15" s="46">
        <v>0</v>
      </c>
      <c r="S15" s="74">
        <v>0</v>
      </c>
      <c r="W15">
        <v>1.84</v>
      </c>
      <c r="X15">
        <v>0</v>
      </c>
      <c r="Y15">
        <v>0</v>
      </c>
      <c r="Z15">
        <v>0.34</v>
      </c>
      <c r="AA15">
        <v>0</v>
      </c>
      <c r="AB15">
        <v>51.11</v>
      </c>
      <c r="AC15">
        <v>75</v>
      </c>
      <c r="AD15">
        <v>40</v>
      </c>
      <c r="AE15">
        <v>0</v>
      </c>
      <c r="AF15">
        <v>4.8</v>
      </c>
      <c r="AG15">
        <v>0.96</v>
      </c>
      <c r="AH15">
        <v>119.35</v>
      </c>
      <c r="AI15">
        <v>153.38</v>
      </c>
      <c r="AJ15">
        <v>0</v>
      </c>
      <c r="AK15">
        <v>11.52</v>
      </c>
      <c r="AL15">
        <v>14.41</v>
      </c>
      <c r="AM15">
        <v>5.76</v>
      </c>
      <c r="AN15">
        <v>100</v>
      </c>
      <c r="AO15">
        <v>8.16</v>
      </c>
      <c r="AP15">
        <v>0</v>
      </c>
      <c r="AQ15">
        <v>50</v>
      </c>
      <c r="AR15">
        <v>0</v>
      </c>
      <c r="AS15">
        <v>0</v>
      </c>
      <c r="AT15">
        <v>0</v>
      </c>
    </row>
    <row r="16" spans="1:46">
      <c r="A16" t="s">
        <v>245</v>
      </c>
      <c r="G16" t="s">
        <v>58</v>
      </c>
      <c r="H16" s="73">
        <v>0.34</v>
      </c>
      <c r="I16" s="46">
        <v>0</v>
      </c>
      <c r="J16" s="46">
        <v>1.84</v>
      </c>
      <c r="K16" s="46">
        <v>39.849999999999994</v>
      </c>
      <c r="L16" s="46">
        <v>5.76</v>
      </c>
      <c r="M16" s="74">
        <v>0</v>
      </c>
      <c r="N16" s="73">
        <v>272.73</v>
      </c>
      <c r="O16" s="46">
        <v>316.11</v>
      </c>
      <c r="P16" s="46">
        <v>0</v>
      </c>
      <c r="Q16" s="46">
        <v>0</v>
      </c>
      <c r="R16" s="46">
        <v>0</v>
      </c>
      <c r="S16" s="74">
        <v>0</v>
      </c>
      <c r="W16">
        <v>1.84</v>
      </c>
      <c r="X16">
        <v>0</v>
      </c>
      <c r="Y16">
        <v>0</v>
      </c>
      <c r="Z16">
        <v>0.34</v>
      </c>
      <c r="AA16">
        <v>0</v>
      </c>
      <c r="AB16">
        <v>51.11</v>
      </c>
      <c r="AC16">
        <v>75</v>
      </c>
      <c r="AD16">
        <v>40</v>
      </c>
      <c r="AE16">
        <v>0</v>
      </c>
      <c r="AF16">
        <v>4.8</v>
      </c>
      <c r="AG16">
        <v>0.96</v>
      </c>
      <c r="AH16">
        <v>119.35</v>
      </c>
      <c r="AI16">
        <v>153.38</v>
      </c>
      <c r="AJ16">
        <v>0</v>
      </c>
      <c r="AK16">
        <v>11.52</v>
      </c>
      <c r="AL16">
        <v>14.41</v>
      </c>
      <c r="AM16">
        <v>5.76</v>
      </c>
      <c r="AN16">
        <v>100</v>
      </c>
      <c r="AO16">
        <v>8.16</v>
      </c>
      <c r="AP16">
        <v>0</v>
      </c>
      <c r="AQ16">
        <v>50</v>
      </c>
      <c r="AR16">
        <v>0</v>
      </c>
      <c r="AS16">
        <v>0</v>
      </c>
      <c r="AT16">
        <v>0</v>
      </c>
    </row>
    <row r="17" spans="1:46">
      <c r="A17" t="s">
        <v>246</v>
      </c>
      <c r="G17" t="s">
        <v>59</v>
      </c>
      <c r="H17" s="73">
        <v>0.34</v>
      </c>
      <c r="I17" s="46">
        <v>0</v>
      </c>
      <c r="J17" s="46">
        <v>1.84</v>
      </c>
      <c r="K17" s="46">
        <v>39.849999999999994</v>
      </c>
      <c r="L17" s="46">
        <v>5.76</v>
      </c>
      <c r="M17" s="74">
        <v>0</v>
      </c>
      <c r="N17" s="73">
        <v>272.73</v>
      </c>
      <c r="O17" s="46">
        <v>316.11</v>
      </c>
      <c r="P17" s="46">
        <v>0</v>
      </c>
      <c r="Q17" s="46">
        <v>0</v>
      </c>
      <c r="R17" s="46">
        <v>0</v>
      </c>
      <c r="S17" s="74">
        <v>0</v>
      </c>
      <c r="W17">
        <v>1.84</v>
      </c>
      <c r="X17">
        <v>0</v>
      </c>
      <c r="Y17">
        <v>0</v>
      </c>
      <c r="Z17">
        <v>0.34</v>
      </c>
      <c r="AA17">
        <v>0</v>
      </c>
      <c r="AB17">
        <v>51.11</v>
      </c>
      <c r="AC17">
        <v>75</v>
      </c>
      <c r="AD17">
        <v>40</v>
      </c>
      <c r="AE17">
        <v>0</v>
      </c>
      <c r="AF17">
        <v>4.8</v>
      </c>
      <c r="AG17">
        <v>0.96</v>
      </c>
      <c r="AH17">
        <v>119.35</v>
      </c>
      <c r="AI17">
        <v>153.38</v>
      </c>
      <c r="AJ17">
        <v>0</v>
      </c>
      <c r="AK17">
        <v>11.52</v>
      </c>
      <c r="AL17">
        <v>14.41</v>
      </c>
      <c r="AM17">
        <v>5.76</v>
      </c>
      <c r="AN17">
        <v>100</v>
      </c>
      <c r="AO17">
        <v>8.16</v>
      </c>
      <c r="AP17">
        <v>0</v>
      </c>
      <c r="AQ17">
        <v>50</v>
      </c>
      <c r="AR17">
        <v>0</v>
      </c>
      <c r="AS17">
        <v>0</v>
      </c>
      <c r="AT17">
        <v>0</v>
      </c>
    </row>
    <row r="18" spans="1:46">
      <c r="A18" t="s">
        <v>247</v>
      </c>
      <c r="G18" t="s">
        <v>60</v>
      </c>
      <c r="H18" s="73">
        <v>0.34</v>
      </c>
      <c r="I18" s="46">
        <v>0</v>
      </c>
      <c r="J18" s="46">
        <v>1.84</v>
      </c>
      <c r="K18" s="46">
        <v>39.849999999999994</v>
      </c>
      <c r="L18" s="46">
        <v>5.76</v>
      </c>
      <c r="M18" s="74">
        <v>0</v>
      </c>
      <c r="N18" s="73">
        <v>272.73</v>
      </c>
      <c r="O18" s="46">
        <v>316.11</v>
      </c>
      <c r="P18" s="46">
        <v>0</v>
      </c>
      <c r="Q18" s="46">
        <v>0</v>
      </c>
      <c r="R18" s="46">
        <v>0</v>
      </c>
      <c r="S18" s="74">
        <v>0</v>
      </c>
      <c r="W18">
        <v>1.84</v>
      </c>
      <c r="X18">
        <v>0</v>
      </c>
      <c r="Y18">
        <v>0</v>
      </c>
      <c r="Z18">
        <v>0.34</v>
      </c>
      <c r="AA18">
        <v>0</v>
      </c>
      <c r="AB18">
        <v>51.11</v>
      </c>
      <c r="AC18">
        <v>75</v>
      </c>
      <c r="AD18">
        <v>40</v>
      </c>
      <c r="AE18">
        <v>0</v>
      </c>
      <c r="AF18">
        <v>4.8</v>
      </c>
      <c r="AG18">
        <v>0.96</v>
      </c>
      <c r="AH18">
        <v>119.35</v>
      </c>
      <c r="AI18">
        <v>153.38</v>
      </c>
      <c r="AJ18">
        <v>0</v>
      </c>
      <c r="AK18">
        <v>11.52</v>
      </c>
      <c r="AL18">
        <v>14.41</v>
      </c>
      <c r="AM18">
        <v>5.76</v>
      </c>
      <c r="AN18">
        <v>100</v>
      </c>
      <c r="AO18">
        <v>8.16</v>
      </c>
      <c r="AP18">
        <v>0</v>
      </c>
      <c r="AQ18">
        <v>50</v>
      </c>
      <c r="AR18">
        <v>0</v>
      </c>
      <c r="AS18">
        <v>0</v>
      </c>
      <c r="AT18">
        <v>0</v>
      </c>
    </row>
    <row r="19" spans="1:46">
      <c r="A19" t="s">
        <v>261</v>
      </c>
      <c r="G19" t="s">
        <v>61</v>
      </c>
      <c r="H19" s="73">
        <v>0.38</v>
      </c>
      <c r="I19" s="46">
        <v>0</v>
      </c>
      <c r="J19" s="46">
        <v>1.84</v>
      </c>
      <c r="K19" s="46">
        <v>39.849999999999994</v>
      </c>
      <c r="L19" s="46">
        <v>5.76</v>
      </c>
      <c r="M19" s="74">
        <v>0</v>
      </c>
      <c r="N19" s="73">
        <v>272.73</v>
      </c>
      <c r="O19" s="46">
        <v>316.11</v>
      </c>
      <c r="P19" s="46">
        <v>0</v>
      </c>
      <c r="Q19" s="46">
        <v>0</v>
      </c>
      <c r="R19" s="46">
        <v>0</v>
      </c>
      <c r="S19" s="74">
        <v>0</v>
      </c>
      <c r="W19">
        <v>1.84</v>
      </c>
      <c r="X19">
        <v>0</v>
      </c>
      <c r="Y19">
        <v>0</v>
      </c>
      <c r="Z19">
        <v>0.38</v>
      </c>
      <c r="AA19">
        <v>0</v>
      </c>
      <c r="AB19">
        <v>51.11</v>
      </c>
      <c r="AC19">
        <v>75</v>
      </c>
      <c r="AD19">
        <v>40</v>
      </c>
      <c r="AE19">
        <v>0</v>
      </c>
      <c r="AF19">
        <v>4.8</v>
      </c>
      <c r="AG19">
        <v>0.96</v>
      </c>
      <c r="AH19">
        <v>119.35</v>
      </c>
      <c r="AI19">
        <v>153.38</v>
      </c>
      <c r="AJ19">
        <v>0</v>
      </c>
      <c r="AK19">
        <v>11.52</v>
      </c>
      <c r="AL19">
        <v>14.41</v>
      </c>
      <c r="AM19">
        <v>5.76</v>
      </c>
      <c r="AN19">
        <v>100</v>
      </c>
      <c r="AO19">
        <v>8.16</v>
      </c>
      <c r="AP19">
        <v>0</v>
      </c>
      <c r="AQ19">
        <v>50</v>
      </c>
      <c r="AR19">
        <v>0</v>
      </c>
      <c r="AS19">
        <v>0</v>
      </c>
      <c r="AT19">
        <v>0</v>
      </c>
    </row>
    <row r="20" spans="1:46">
      <c r="A20" t="s">
        <v>262</v>
      </c>
      <c r="G20" t="s">
        <v>62</v>
      </c>
      <c r="H20" s="73">
        <v>0.38</v>
      </c>
      <c r="I20" s="46">
        <v>0</v>
      </c>
      <c r="J20" s="46">
        <v>1.84</v>
      </c>
      <c r="K20" s="46">
        <v>39.849999999999994</v>
      </c>
      <c r="L20" s="46">
        <v>5.76</v>
      </c>
      <c r="M20" s="74">
        <v>0</v>
      </c>
      <c r="N20" s="73">
        <v>272.73</v>
      </c>
      <c r="O20" s="46">
        <v>316.11</v>
      </c>
      <c r="P20" s="46">
        <v>0</v>
      </c>
      <c r="Q20" s="46">
        <v>0</v>
      </c>
      <c r="R20" s="46">
        <v>0</v>
      </c>
      <c r="S20" s="74">
        <v>0</v>
      </c>
      <c r="W20">
        <v>1.84</v>
      </c>
      <c r="X20">
        <v>0</v>
      </c>
      <c r="Y20">
        <v>0</v>
      </c>
      <c r="Z20">
        <v>0.38</v>
      </c>
      <c r="AA20">
        <v>0</v>
      </c>
      <c r="AB20">
        <v>51.11</v>
      </c>
      <c r="AC20">
        <v>75</v>
      </c>
      <c r="AD20">
        <v>40</v>
      </c>
      <c r="AE20">
        <v>0</v>
      </c>
      <c r="AF20">
        <v>4.8</v>
      </c>
      <c r="AG20">
        <v>0.96</v>
      </c>
      <c r="AH20">
        <v>119.35</v>
      </c>
      <c r="AI20">
        <v>153.38</v>
      </c>
      <c r="AJ20">
        <v>0</v>
      </c>
      <c r="AK20">
        <v>11.52</v>
      </c>
      <c r="AL20">
        <v>14.41</v>
      </c>
      <c r="AM20">
        <v>5.76</v>
      </c>
      <c r="AN20">
        <v>100</v>
      </c>
      <c r="AO20">
        <v>8.16</v>
      </c>
      <c r="AP20">
        <v>0</v>
      </c>
      <c r="AQ20">
        <v>50</v>
      </c>
      <c r="AR20">
        <v>0</v>
      </c>
      <c r="AS20">
        <v>0</v>
      </c>
      <c r="AT20">
        <v>0</v>
      </c>
    </row>
    <row r="21" spans="1:46">
      <c r="A21" t="s">
        <v>248</v>
      </c>
      <c r="G21" t="s">
        <v>63</v>
      </c>
      <c r="H21" s="73">
        <v>0.38</v>
      </c>
      <c r="I21" s="46">
        <v>0</v>
      </c>
      <c r="J21" s="46">
        <v>1.84</v>
      </c>
      <c r="K21" s="46">
        <v>39.849999999999994</v>
      </c>
      <c r="L21" s="46">
        <v>5.76</v>
      </c>
      <c r="M21" s="74">
        <v>0</v>
      </c>
      <c r="N21" s="73">
        <v>272.73</v>
      </c>
      <c r="O21" s="46">
        <v>316.11</v>
      </c>
      <c r="P21" s="46">
        <v>0</v>
      </c>
      <c r="Q21" s="46">
        <v>0</v>
      </c>
      <c r="R21" s="46">
        <v>0</v>
      </c>
      <c r="S21" s="74">
        <v>0</v>
      </c>
      <c r="W21">
        <v>1.84</v>
      </c>
      <c r="X21">
        <v>0</v>
      </c>
      <c r="Y21">
        <v>0</v>
      </c>
      <c r="Z21">
        <v>0.38</v>
      </c>
      <c r="AA21">
        <v>0</v>
      </c>
      <c r="AB21">
        <v>51.11</v>
      </c>
      <c r="AC21">
        <v>75</v>
      </c>
      <c r="AD21">
        <v>40</v>
      </c>
      <c r="AE21">
        <v>0</v>
      </c>
      <c r="AF21">
        <v>4.8</v>
      </c>
      <c r="AG21">
        <v>0.96</v>
      </c>
      <c r="AH21">
        <v>119.35</v>
      </c>
      <c r="AI21">
        <v>153.38</v>
      </c>
      <c r="AJ21">
        <v>0</v>
      </c>
      <c r="AK21">
        <v>11.52</v>
      </c>
      <c r="AL21">
        <v>14.41</v>
      </c>
      <c r="AM21">
        <v>5.76</v>
      </c>
      <c r="AN21">
        <v>100</v>
      </c>
      <c r="AO21">
        <v>8.16</v>
      </c>
      <c r="AP21">
        <v>0</v>
      </c>
      <c r="AQ21">
        <v>50</v>
      </c>
      <c r="AR21">
        <v>0</v>
      </c>
      <c r="AS21">
        <v>0</v>
      </c>
      <c r="AT21">
        <v>0</v>
      </c>
    </row>
    <row r="22" spans="1:46">
      <c r="A22" t="s">
        <v>249</v>
      </c>
      <c r="G22" t="s">
        <v>64</v>
      </c>
      <c r="H22" s="73">
        <v>0.38</v>
      </c>
      <c r="I22" s="46">
        <v>0</v>
      </c>
      <c r="J22" s="46">
        <v>1.84</v>
      </c>
      <c r="K22" s="46">
        <v>39.849999999999994</v>
      </c>
      <c r="L22" s="46">
        <v>5.76</v>
      </c>
      <c r="M22" s="74">
        <v>0</v>
      </c>
      <c r="N22" s="73">
        <v>272.73</v>
      </c>
      <c r="O22" s="46">
        <v>316.11</v>
      </c>
      <c r="P22" s="46">
        <v>0</v>
      </c>
      <c r="Q22" s="46">
        <v>0</v>
      </c>
      <c r="R22" s="46">
        <v>0</v>
      </c>
      <c r="S22" s="74">
        <v>0</v>
      </c>
      <c r="W22">
        <v>1.84</v>
      </c>
      <c r="X22">
        <v>0</v>
      </c>
      <c r="Y22">
        <v>0</v>
      </c>
      <c r="Z22">
        <v>0.38</v>
      </c>
      <c r="AA22">
        <v>0</v>
      </c>
      <c r="AB22">
        <v>51.11</v>
      </c>
      <c r="AC22">
        <v>75</v>
      </c>
      <c r="AD22">
        <v>40</v>
      </c>
      <c r="AE22">
        <v>0</v>
      </c>
      <c r="AF22">
        <v>4.8</v>
      </c>
      <c r="AG22">
        <v>0.96</v>
      </c>
      <c r="AH22">
        <v>119.35</v>
      </c>
      <c r="AI22">
        <v>153.38</v>
      </c>
      <c r="AJ22">
        <v>0</v>
      </c>
      <c r="AK22">
        <v>11.52</v>
      </c>
      <c r="AL22">
        <v>14.41</v>
      </c>
      <c r="AM22">
        <v>5.76</v>
      </c>
      <c r="AN22">
        <v>100</v>
      </c>
      <c r="AO22">
        <v>8.16</v>
      </c>
      <c r="AP22">
        <v>0</v>
      </c>
      <c r="AQ22">
        <v>50</v>
      </c>
      <c r="AR22">
        <v>0</v>
      </c>
      <c r="AS22">
        <v>0</v>
      </c>
      <c r="AT22">
        <v>0</v>
      </c>
    </row>
    <row r="23" spans="1:46">
      <c r="A23" t="s">
        <v>250</v>
      </c>
      <c r="G23" t="s">
        <v>65</v>
      </c>
      <c r="H23" s="73">
        <v>0.38</v>
      </c>
      <c r="I23" s="46">
        <v>0</v>
      </c>
      <c r="J23" s="46">
        <v>1.84</v>
      </c>
      <c r="K23" s="46">
        <v>39.849999999999994</v>
      </c>
      <c r="L23" s="46">
        <v>5.76</v>
      </c>
      <c r="M23" s="74">
        <v>0</v>
      </c>
      <c r="N23" s="73">
        <v>272.73</v>
      </c>
      <c r="O23" s="46">
        <v>276.11</v>
      </c>
      <c r="P23" s="46">
        <v>0</v>
      </c>
      <c r="Q23" s="46">
        <v>0</v>
      </c>
      <c r="R23" s="46">
        <v>0</v>
      </c>
      <c r="S23" s="74">
        <v>0</v>
      </c>
      <c r="W23">
        <v>1.84</v>
      </c>
      <c r="X23">
        <v>0</v>
      </c>
      <c r="Y23">
        <v>0</v>
      </c>
      <c r="Z23">
        <v>0.38</v>
      </c>
      <c r="AA23">
        <v>0</v>
      </c>
      <c r="AB23">
        <v>51.11</v>
      </c>
      <c r="AC23">
        <v>75</v>
      </c>
      <c r="AD23">
        <v>0</v>
      </c>
      <c r="AE23">
        <v>0</v>
      </c>
      <c r="AF23">
        <v>4.8</v>
      </c>
      <c r="AG23">
        <v>0.96</v>
      </c>
      <c r="AH23">
        <v>119.35</v>
      </c>
      <c r="AI23">
        <v>153.38</v>
      </c>
      <c r="AJ23">
        <v>0</v>
      </c>
      <c r="AK23">
        <v>11.52</v>
      </c>
      <c r="AL23">
        <v>14.41</v>
      </c>
      <c r="AM23">
        <v>5.76</v>
      </c>
      <c r="AN23">
        <v>100</v>
      </c>
      <c r="AO23">
        <v>8.16</v>
      </c>
      <c r="AP23">
        <v>0</v>
      </c>
      <c r="AQ23">
        <v>50</v>
      </c>
      <c r="AR23">
        <v>0</v>
      </c>
      <c r="AS23">
        <v>0</v>
      </c>
      <c r="AT23">
        <v>0</v>
      </c>
    </row>
    <row r="24" spans="1:46">
      <c r="A24" t="s">
        <v>251</v>
      </c>
      <c r="G24" t="s">
        <v>66</v>
      </c>
      <c r="H24" s="73">
        <v>0.38</v>
      </c>
      <c r="I24" s="46">
        <v>0</v>
      </c>
      <c r="J24" s="46">
        <v>1.84</v>
      </c>
      <c r="K24" s="46">
        <v>39.849999999999994</v>
      </c>
      <c r="L24" s="46">
        <v>5.76</v>
      </c>
      <c r="M24" s="74">
        <v>0</v>
      </c>
      <c r="N24" s="73">
        <v>272.73</v>
      </c>
      <c r="O24" s="46">
        <v>276.11</v>
      </c>
      <c r="P24" s="46">
        <v>0</v>
      </c>
      <c r="Q24" s="46">
        <v>0</v>
      </c>
      <c r="R24" s="46">
        <v>0</v>
      </c>
      <c r="S24" s="74">
        <v>0</v>
      </c>
      <c r="W24">
        <v>1.84</v>
      </c>
      <c r="X24">
        <v>0</v>
      </c>
      <c r="Y24">
        <v>0</v>
      </c>
      <c r="Z24">
        <v>0.38</v>
      </c>
      <c r="AA24">
        <v>0</v>
      </c>
      <c r="AB24">
        <v>51.11</v>
      </c>
      <c r="AC24">
        <v>75</v>
      </c>
      <c r="AD24">
        <v>0</v>
      </c>
      <c r="AE24">
        <v>0</v>
      </c>
      <c r="AF24">
        <v>4.8</v>
      </c>
      <c r="AG24">
        <v>0.96</v>
      </c>
      <c r="AH24">
        <v>119.35</v>
      </c>
      <c r="AI24">
        <v>153.38</v>
      </c>
      <c r="AJ24">
        <v>0</v>
      </c>
      <c r="AK24">
        <v>11.52</v>
      </c>
      <c r="AL24">
        <v>14.41</v>
      </c>
      <c r="AM24">
        <v>5.76</v>
      </c>
      <c r="AN24">
        <v>100</v>
      </c>
      <c r="AO24">
        <v>8.16</v>
      </c>
      <c r="AP24">
        <v>0</v>
      </c>
      <c r="AQ24">
        <v>50</v>
      </c>
      <c r="AR24">
        <v>0</v>
      </c>
      <c r="AS24">
        <v>0</v>
      </c>
      <c r="AT24">
        <v>0</v>
      </c>
    </row>
    <row r="25" spans="1:46">
      <c r="A25" t="s">
        <v>252</v>
      </c>
      <c r="G25" t="s">
        <v>67</v>
      </c>
      <c r="H25" s="73">
        <v>0.38</v>
      </c>
      <c r="I25" s="46">
        <v>0</v>
      </c>
      <c r="J25" s="46">
        <v>1.84</v>
      </c>
      <c r="K25" s="46">
        <v>39.849999999999994</v>
      </c>
      <c r="L25" s="46">
        <v>5.76</v>
      </c>
      <c r="M25" s="74">
        <v>0</v>
      </c>
      <c r="N25" s="73">
        <v>272.73</v>
      </c>
      <c r="O25" s="46">
        <v>276.11</v>
      </c>
      <c r="P25" s="46">
        <v>0</v>
      </c>
      <c r="Q25" s="46">
        <v>0</v>
      </c>
      <c r="R25" s="46">
        <v>0</v>
      </c>
      <c r="S25" s="74">
        <v>0</v>
      </c>
      <c r="W25">
        <v>1.84</v>
      </c>
      <c r="X25">
        <v>0</v>
      </c>
      <c r="Y25">
        <v>0</v>
      </c>
      <c r="Z25">
        <v>0.38</v>
      </c>
      <c r="AA25">
        <v>0</v>
      </c>
      <c r="AB25">
        <v>51.11</v>
      </c>
      <c r="AC25">
        <v>75</v>
      </c>
      <c r="AD25">
        <v>0</v>
      </c>
      <c r="AE25">
        <v>0</v>
      </c>
      <c r="AF25">
        <v>4.8</v>
      </c>
      <c r="AG25">
        <v>0.96</v>
      </c>
      <c r="AH25">
        <v>119.35</v>
      </c>
      <c r="AI25">
        <v>153.38</v>
      </c>
      <c r="AJ25">
        <v>0</v>
      </c>
      <c r="AK25">
        <v>11.52</v>
      </c>
      <c r="AL25">
        <v>14.41</v>
      </c>
      <c r="AM25">
        <v>5.76</v>
      </c>
      <c r="AN25">
        <v>100</v>
      </c>
      <c r="AO25">
        <v>8.16</v>
      </c>
      <c r="AP25">
        <v>0</v>
      </c>
      <c r="AQ25">
        <v>50</v>
      </c>
      <c r="AR25">
        <v>0</v>
      </c>
      <c r="AS25">
        <v>0</v>
      </c>
      <c r="AT25">
        <v>0</v>
      </c>
    </row>
    <row r="26" spans="1:46">
      <c r="A26" t="s">
        <v>253</v>
      </c>
      <c r="G26" t="s">
        <v>68</v>
      </c>
      <c r="H26" s="73">
        <v>0.38</v>
      </c>
      <c r="I26" s="46">
        <v>0</v>
      </c>
      <c r="J26" s="46">
        <v>1.84</v>
      </c>
      <c r="K26" s="46">
        <v>39.849999999999994</v>
      </c>
      <c r="L26" s="46">
        <v>5.76</v>
      </c>
      <c r="M26" s="74">
        <v>0</v>
      </c>
      <c r="N26" s="73">
        <v>272.73</v>
      </c>
      <c r="O26" s="46">
        <v>276.11</v>
      </c>
      <c r="P26" s="46">
        <v>0</v>
      </c>
      <c r="Q26" s="46">
        <v>0</v>
      </c>
      <c r="R26" s="46">
        <v>0</v>
      </c>
      <c r="S26" s="74">
        <v>0</v>
      </c>
      <c r="W26">
        <v>1.84</v>
      </c>
      <c r="X26">
        <v>0</v>
      </c>
      <c r="Y26">
        <v>0</v>
      </c>
      <c r="Z26">
        <v>0.38</v>
      </c>
      <c r="AA26">
        <v>0</v>
      </c>
      <c r="AB26">
        <v>51.11</v>
      </c>
      <c r="AC26">
        <v>75</v>
      </c>
      <c r="AD26">
        <v>0</v>
      </c>
      <c r="AE26">
        <v>0</v>
      </c>
      <c r="AF26">
        <v>4.8</v>
      </c>
      <c r="AG26">
        <v>0.96</v>
      </c>
      <c r="AH26">
        <v>119.35</v>
      </c>
      <c r="AI26">
        <v>153.38</v>
      </c>
      <c r="AJ26">
        <v>0</v>
      </c>
      <c r="AK26">
        <v>11.52</v>
      </c>
      <c r="AL26">
        <v>14.41</v>
      </c>
      <c r="AM26">
        <v>5.76</v>
      </c>
      <c r="AN26">
        <v>100</v>
      </c>
      <c r="AO26">
        <v>8.16</v>
      </c>
      <c r="AP26">
        <v>0</v>
      </c>
      <c r="AQ26">
        <v>50</v>
      </c>
      <c r="AR26">
        <v>0</v>
      </c>
      <c r="AS26">
        <v>0</v>
      </c>
      <c r="AT26">
        <v>0</v>
      </c>
    </row>
    <row r="27" spans="1:46">
      <c r="A27" t="s">
        <v>254</v>
      </c>
      <c r="G27" t="s">
        <v>69</v>
      </c>
      <c r="H27" s="73">
        <v>0.38</v>
      </c>
      <c r="I27" s="46">
        <v>0</v>
      </c>
      <c r="J27" s="46">
        <v>1.84</v>
      </c>
      <c r="K27" s="46">
        <v>39.849999999999994</v>
      </c>
      <c r="L27" s="46">
        <v>5.76</v>
      </c>
      <c r="M27" s="74">
        <v>0</v>
      </c>
      <c r="N27" s="73">
        <v>261.08999999999997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1.84</v>
      </c>
      <c r="X27">
        <v>0</v>
      </c>
      <c r="Y27">
        <v>0</v>
      </c>
      <c r="Z27">
        <v>0.38</v>
      </c>
      <c r="AA27">
        <v>0</v>
      </c>
      <c r="AB27">
        <v>0</v>
      </c>
      <c r="AC27">
        <v>75</v>
      </c>
      <c r="AD27">
        <v>0</v>
      </c>
      <c r="AE27">
        <v>100</v>
      </c>
      <c r="AF27">
        <v>4.8</v>
      </c>
      <c r="AG27">
        <v>0.96</v>
      </c>
      <c r="AH27">
        <v>0</v>
      </c>
      <c r="AI27">
        <v>261.08999999999997</v>
      </c>
      <c r="AJ27">
        <v>0</v>
      </c>
      <c r="AK27">
        <v>11.52</v>
      </c>
      <c r="AL27">
        <v>14.41</v>
      </c>
      <c r="AM27">
        <v>5.76</v>
      </c>
      <c r="AN27">
        <v>100</v>
      </c>
      <c r="AO27">
        <v>8.16</v>
      </c>
      <c r="AP27">
        <v>0</v>
      </c>
      <c r="AQ27">
        <v>50</v>
      </c>
      <c r="AR27">
        <v>0</v>
      </c>
      <c r="AS27">
        <v>0</v>
      </c>
      <c r="AT27">
        <v>0</v>
      </c>
    </row>
    <row r="28" spans="1:46">
      <c r="A28" t="s">
        <v>255</v>
      </c>
      <c r="G28" t="s">
        <v>70</v>
      </c>
      <c r="H28" s="73">
        <v>0.38</v>
      </c>
      <c r="I28" s="46">
        <v>0</v>
      </c>
      <c r="J28" s="46">
        <v>1.84</v>
      </c>
      <c r="K28" s="46">
        <v>39.849999999999994</v>
      </c>
      <c r="L28" s="46">
        <v>5.76</v>
      </c>
      <c r="M28" s="74">
        <v>0</v>
      </c>
      <c r="N28" s="73">
        <v>261.08999999999997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1.84</v>
      </c>
      <c r="X28">
        <v>0</v>
      </c>
      <c r="Y28">
        <v>0</v>
      </c>
      <c r="Z28">
        <v>0.38</v>
      </c>
      <c r="AA28">
        <v>0</v>
      </c>
      <c r="AB28">
        <v>0</v>
      </c>
      <c r="AC28">
        <v>75</v>
      </c>
      <c r="AD28">
        <v>0</v>
      </c>
      <c r="AE28">
        <v>100</v>
      </c>
      <c r="AF28">
        <v>4.8</v>
      </c>
      <c r="AG28">
        <v>0.96</v>
      </c>
      <c r="AH28">
        <v>0</v>
      </c>
      <c r="AI28">
        <v>261.08999999999997</v>
      </c>
      <c r="AJ28">
        <v>0</v>
      </c>
      <c r="AK28">
        <v>11.52</v>
      </c>
      <c r="AL28">
        <v>14.41</v>
      </c>
      <c r="AM28">
        <v>5.76</v>
      </c>
      <c r="AN28">
        <v>100</v>
      </c>
      <c r="AO28">
        <v>8.16</v>
      </c>
      <c r="AP28">
        <v>0</v>
      </c>
      <c r="AQ28">
        <v>50</v>
      </c>
      <c r="AR28">
        <v>0</v>
      </c>
      <c r="AS28">
        <v>0</v>
      </c>
      <c r="AT28">
        <v>0</v>
      </c>
    </row>
    <row r="29" spans="1:46">
      <c r="A29" t="s">
        <v>263</v>
      </c>
      <c r="G29" t="s">
        <v>71</v>
      </c>
      <c r="H29" s="73">
        <v>0.38</v>
      </c>
      <c r="I29" s="46">
        <v>0</v>
      </c>
      <c r="J29" s="46">
        <v>1.84</v>
      </c>
      <c r="K29" s="46">
        <v>39.849999999999994</v>
      </c>
      <c r="L29" s="46">
        <v>5.76</v>
      </c>
      <c r="M29" s="74">
        <v>0</v>
      </c>
      <c r="N29" s="73">
        <v>261.08999999999997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1.84</v>
      </c>
      <c r="X29">
        <v>0</v>
      </c>
      <c r="Y29">
        <v>0</v>
      </c>
      <c r="Z29">
        <v>0.38</v>
      </c>
      <c r="AA29">
        <v>0</v>
      </c>
      <c r="AB29">
        <v>0</v>
      </c>
      <c r="AC29">
        <v>75</v>
      </c>
      <c r="AD29">
        <v>0</v>
      </c>
      <c r="AE29">
        <v>100</v>
      </c>
      <c r="AF29">
        <v>4.8</v>
      </c>
      <c r="AG29">
        <v>0.96</v>
      </c>
      <c r="AH29">
        <v>0</v>
      </c>
      <c r="AI29">
        <v>261.08999999999997</v>
      </c>
      <c r="AJ29">
        <v>0</v>
      </c>
      <c r="AK29">
        <v>11.52</v>
      </c>
      <c r="AL29">
        <v>14.41</v>
      </c>
      <c r="AM29">
        <v>5.76</v>
      </c>
      <c r="AN29">
        <v>100</v>
      </c>
      <c r="AO29">
        <v>8.16</v>
      </c>
      <c r="AP29">
        <v>0</v>
      </c>
      <c r="AQ29">
        <v>50</v>
      </c>
      <c r="AR29">
        <v>0</v>
      </c>
      <c r="AS29">
        <v>0</v>
      </c>
      <c r="AT29">
        <v>0</v>
      </c>
    </row>
    <row r="30" spans="1:46">
      <c r="A30" t="s">
        <v>264</v>
      </c>
      <c r="G30" t="s">
        <v>72</v>
      </c>
      <c r="H30" s="73">
        <v>0.38</v>
      </c>
      <c r="I30" s="46">
        <v>0</v>
      </c>
      <c r="J30" s="46">
        <v>1.84</v>
      </c>
      <c r="K30" s="46">
        <v>39.849999999999994</v>
      </c>
      <c r="L30" s="46">
        <v>5.76</v>
      </c>
      <c r="M30" s="74">
        <v>0</v>
      </c>
      <c r="N30" s="73">
        <v>261.08999999999997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1.84</v>
      </c>
      <c r="X30">
        <v>0</v>
      </c>
      <c r="Y30">
        <v>0</v>
      </c>
      <c r="Z30">
        <v>0.38</v>
      </c>
      <c r="AA30">
        <v>0</v>
      </c>
      <c r="AB30">
        <v>0</v>
      </c>
      <c r="AC30">
        <v>75</v>
      </c>
      <c r="AD30">
        <v>0</v>
      </c>
      <c r="AE30">
        <v>100</v>
      </c>
      <c r="AF30">
        <v>4.8</v>
      </c>
      <c r="AG30">
        <v>0.96</v>
      </c>
      <c r="AH30">
        <v>0</v>
      </c>
      <c r="AI30">
        <v>261.08999999999997</v>
      </c>
      <c r="AJ30">
        <v>0</v>
      </c>
      <c r="AK30">
        <v>11.52</v>
      </c>
      <c r="AL30">
        <v>14.41</v>
      </c>
      <c r="AM30">
        <v>5.76</v>
      </c>
      <c r="AN30">
        <v>100</v>
      </c>
      <c r="AO30">
        <v>8.16</v>
      </c>
      <c r="AP30">
        <v>0</v>
      </c>
      <c r="AQ30">
        <v>50</v>
      </c>
      <c r="AR30">
        <v>0</v>
      </c>
      <c r="AS30">
        <v>0</v>
      </c>
      <c r="AT30">
        <v>0</v>
      </c>
    </row>
    <row r="31" spans="1:46">
      <c r="A31" t="s">
        <v>274</v>
      </c>
      <c r="G31" t="s">
        <v>73</v>
      </c>
      <c r="H31" s="73">
        <v>0.53</v>
      </c>
      <c r="I31" s="46">
        <v>0</v>
      </c>
      <c r="J31" s="46">
        <v>1.84</v>
      </c>
      <c r="K31" s="46">
        <v>39.849999999999994</v>
      </c>
      <c r="L31" s="46">
        <v>5.76</v>
      </c>
      <c r="M31" s="74">
        <v>0</v>
      </c>
      <c r="N31" s="73">
        <v>261.08999999999997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1.84</v>
      </c>
      <c r="X31">
        <v>0</v>
      </c>
      <c r="Y31">
        <v>0</v>
      </c>
      <c r="Z31">
        <v>0.53</v>
      </c>
      <c r="AA31">
        <v>0</v>
      </c>
      <c r="AB31">
        <v>0</v>
      </c>
      <c r="AC31">
        <v>75</v>
      </c>
      <c r="AD31">
        <v>0</v>
      </c>
      <c r="AE31">
        <v>100</v>
      </c>
      <c r="AF31">
        <v>4.8</v>
      </c>
      <c r="AG31">
        <v>0.96</v>
      </c>
      <c r="AH31">
        <v>0</v>
      </c>
      <c r="AI31">
        <v>261.08999999999997</v>
      </c>
      <c r="AJ31">
        <v>0</v>
      </c>
      <c r="AK31">
        <v>11.52</v>
      </c>
      <c r="AL31">
        <v>14.41</v>
      </c>
      <c r="AM31">
        <v>5.76</v>
      </c>
      <c r="AN31">
        <v>100</v>
      </c>
      <c r="AO31">
        <v>8.16</v>
      </c>
      <c r="AP31">
        <v>102.76</v>
      </c>
      <c r="AQ31">
        <v>50</v>
      </c>
      <c r="AR31">
        <v>0</v>
      </c>
      <c r="AS31">
        <v>0</v>
      </c>
      <c r="AT31">
        <v>0</v>
      </c>
    </row>
    <row r="32" spans="1:46">
      <c r="A32" t="s">
        <v>275</v>
      </c>
      <c r="G32" t="s">
        <v>74</v>
      </c>
      <c r="H32" s="73">
        <v>0.53</v>
      </c>
      <c r="I32" s="46">
        <v>0</v>
      </c>
      <c r="J32" s="46">
        <v>1.84</v>
      </c>
      <c r="K32" s="46">
        <v>39.849999999999994</v>
      </c>
      <c r="L32" s="46">
        <v>5.9799999999999995</v>
      </c>
      <c r="M32" s="74">
        <v>0</v>
      </c>
      <c r="N32" s="73">
        <v>261.08999999999997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1.84</v>
      </c>
      <c r="X32">
        <v>0</v>
      </c>
      <c r="Y32">
        <v>0.22</v>
      </c>
      <c r="Z32">
        <v>0.53</v>
      </c>
      <c r="AA32">
        <v>0</v>
      </c>
      <c r="AB32">
        <v>0</v>
      </c>
      <c r="AC32">
        <v>75</v>
      </c>
      <c r="AD32">
        <v>0</v>
      </c>
      <c r="AE32">
        <v>100</v>
      </c>
      <c r="AF32">
        <v>4.8</v>
      </c>
      <c r="AG32">
        <v>0.96</v>
      </c>
      <c r="AH32">
        <v>0</v>
      </c>
      <c r="AI32">
        <v>261.08999999999997</v>
      </c>
      <c r="AJ32">
        <v>0</v>
      </c>
      <c r="AK32">
        <v>11.52</v>
      </c>
      <c r="AL32">
        <v>14.41</v>
      </c>
      <c r="AM32">
        <v>5.76</v>
      </c>
      <c r="AN32">
        <v>100</v>
      </c>
      <c r="AO32">
        <v>8.16</v>
      </c>
      <c r="AP32">
        <v>102.76</v>
      </c>
      <c r="AQ32">
        <v>50</v>
      </c>
      <c r="AR32">
        <v>0</v>
      </c>
      <c r="AS32">
        <v>0</v>
      </c>
      <c r="AT32">
        <v>0</v>
      </c>
    </row>
    <row r="33" spans="1:46">
      <c r="A33" t="s">
        <v>276</v>
      </c>
      <c r="G33" t="s">
        <v>75</v>
      </c>
      <c r="H33" s="73">
        <v>0.53</v>
      </c>
      <c r="I33" s="46">
        <v>0</v>
      </c>
      <c r="J33" s="46">
        <v>1.84</v>
      </c>
      <c r="K33" s="46">
        <v>39.849999999999994</v>
      </c>
      <c r="L33" s="46">
        <v>6.1499999999999995</v>
      </c>
      <c r="M33" s="74">
        <v>0</v>
      </c>
      <c r="N33" s="73">
        <v>261.08999999999997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1.84</v>
      </c>
      <c r="X33">
        <v>0</v>
      </c>
      <c r="Y33">
        <v>0.39</v>
      </c>
      <c r="Z33">
        <v>0.53</v>
      </c>
      <c r="AA33">
        <v>0</v>
      </c>
      <c r="AB33">
        <v>0</v>
      </c>
      <c r="AC33">
        <v>75</v>
      </c>
      <c r="AD33">
        <v>0</v>
      </c>
      <c r="AE33">
        <v>100</v>
      </c>
      <c r="AF33">
        <v>4.8</v>
      </c>
      <c r="AG33">
        <v>0.96</v>
      </c>
      <c r="AH33">
        <v>0</v>
      </c>
      <c r="AI33">
        <v>261.08999999999997</v>
      </c>
      <c r="AJ33">
        <v>0</v>
      </c>
      <c r="AK33">
        <v>11.52</v>
      </c>
      <c r="AL33">
        <v>14.41</v>
      </c>
      <c r="AM33">
        <v>5.76</v>
      </c>
      <c r="AN33">
        <v>100</v>
      </c>
      <c r="AO33">
        <v>8.16</v>
      </c>
      <c r="AP33">
        <v>144.83000000000001</v>
      </c>
      <c r="AQ33">
        <v>50</v>
      </c>
      <c r="AR33">
        <v>0</v>
      </c>
      <c r="AS33">
        <v>0</v>
      </c>
      <c r="AT33">
        <v>0</v>
      </c>
    </row>
    <row r="34" spans="1:46">
      <c r="A34" t="s">
        <v>277</v>
      </c>
      <c r="G34" t="s">
        <v>76</v>
      </c>
      <c r="H34" s="73">
        <v>178.2</v>
      </c>
      <c r="I34" s="46">
        <v>0</v>
      </c>
      <c r="J34" s="46">
        <v>1.84</v>
      </c>
      <c r="K34" s="46">
        <v>39.849999999999994</v>
      </c>
      <c r="L34" s="46">
        <v>6.37</v>
      </c>
      <c r="M34" s="74">
        <v>0</v>
      </c>
      <c r="N34" s="73">
        <v>261.08999999999997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1.84</v>
      </c>
      <c r="X34">
        <v>0</v>
      </c>
      <c r="Y34">
        <v>0.61</v>
      </c>
      <c r="Z34">
        <v>0.53</v>
      </c>
      <c r="AA34">
        <v>0</v>
      </c>
      <c r="AB34">
        <v>0</v>
      </c>
      <c r="AC34">
        <v>75</v>
      </c>
      <c r="AD34">
        <v>0</v>
      </c>
      <c r="AE34">
        <v>100</v>
      </c>
      <c r="AF34">
        <v>4.8</v>
      </c>
      <c r="AG34">
        <v>0.96</v>
      </c>
      <c r="AH34">
        <v>0</v>
      </c>
      <c r="AI34">
        <v>261.08999999999997</v>
      </c>
      <c r="AJ34">
        <v>177.67</v>
      </c>
      <c r="AK34">
        <v>11.52</v>
      </c>
      <c r="AL34">
        <v>14.41</v>
      </c>
      <c r="AM34">
        <v>5.76</v>
      </c>
      <c r="AN34">
        <v>100</v>
      </c>
      <c r="AO34">
        <v>8.16</v>
      </c>
      <c r="AP34">
        <v>144.83000000000001</v>
      </c>
      <c r="AQ34">
        <v>50</v>
      </c>
      <c r="AR34">
        <v>0</v>
      </c>
      <c r="AS34">
        <v>0</v>
      </c>
      <c r="AT34">
        <v>0</v>
      </c>
    </row>
    <row r="35" spans="1:46">
      <c r="A35" t="s">
        <v>279</v>
      </c>
      <c r="G35" t="s">
        <v>77</v>
      </c>
      <c r="H35" s="73">
        <v>178.44</v>
      </c>
      <c r="I35" s="46">
        <v>0</v>
      </c>
      <c r="J35" s="46">
        <v>1.84</v>
      </c>
      <c r="K35" s="46">
        <v>39.849999999999994</v>
      </c>
      <c r="L35" s="46">
        <v>6.77</v>
      </c>
      <c r="M35" s="74">
        <v>0</v>
      </c>
      <c r="N35" s="73">
        <v>261.08999999999997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1.84</v>
      </c>
      <c r="X35">
        <v>0</v>
      </c>
      <c r="Y35">
        <v>1.01</v>
      </c>
      <c r="Z35">
        <v>0.77</v>
      </c>
      <c r="AA35">
        <v>0</v>
      </c>
      <c r="AB35">
        <v>0</v>
      </c>
      <c r="AC35">
        <v>75</v>
      </c>
      <c r="AD35">
        <v>0</v>
      </c>
      <c r="AE35">
        <v>50</v>
      </c>
      <c r="AF35">
        <v>4.8</v>
      </c>
      <c r="AG35">
        <v>0.96</v>
      </c>
      <c r="AH35">
        <v>0</v>
      </c>
      <c r="AI35">
        <v>261.08999999999997</v>
      </c>
      <c r="AJ35">
        <v>177.67</v>
      </c>
      <c r="AK35">
        <v>11.52</v>
      </c>
      <c r="AL35">
        <v>14.41</v>
      </c>
      <c r="AM35">
        <v>5.76</v>
      </c>
      <c r="AN35">
        <v>100</v>
      </c>
      <c r="AO35">
        <v>8.16</v>
      </c>
      <c r="AP35">
        <v>144.83000000000001</v>
      </c>
      <c r="AQ35">
        <v>50</v>
      </c>
      <c r="AR35">
        <v>0</v>
      </c>
      <c r="AS35">
        <v>0</v>
      </c>
      <c r="AT35">
        <v>0</v>
      </c>
    </row>
    <row r="36" spans="1:46">
      <c r="A36" t="s">
        <v>309</v>
      </c>
      <c r="G36" t="s">
        <v>78</v>
      </c>
      <c r="H36" s="73">
        <v>178.44</v>
      </c>
      <c r="I36" s="46">
        <v>0</v>
      </c>
      <c r="J36" s="46">
        <v>1.84</v>
      </c>
      <c r="K36" s="46">
        <v>39.849999999999994</v>
      </c>
      <c r="L36" s="46">
        <v>7.3199999999999994</v>
      </c>
      <c r="M36" s="74">
        <v>0</v>
      </c>
      <c r="N36" s="73">
        <v>261.08999999999997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1.84</v>
      </c>
      <c r="X36">
        <v>0</v>
      </c>
      <c r="Y36">
        <v>1.56</v>
      </c>
      <c r="Z36">
        <v>0.77</v>
      </c>
      <c r="AA36">
        <v>0</v>
      </c>
      <c r="AB36">
        <v>0</v>
      </c>
      <c r="AC36">
        <v>75</v>
      </c>
      <c r="AD36">
        <v>0</v>
      </c>
      <c r="AE36">
        <v>50</v>
      </c>
      <c r="AF36">
        <v>4.8</v>
      </c>
      <c r="AG36">
        <v>0.96</v>
      </c>
      <c r="AH36">
        <v>0</v>
      </c>
      <c r="AI36">
        <v>261.08999999999997</v>
      </c>
      <c r="AJ36">
        <v>177.67</v>
      </c>
      <c r="AK36">
        <v>11.52</v>
      </c>
      <c r="AL36">
        <v>14.41</v>
      </c>
      <c r="AM36">
        <v>5.76</v>
      </c>
      <c r="AN36">
        <v>100</v>
      </c>
      <c r="AO36">
        <v>8.16</v>
      </c>
      <c r="AP36">
        <v>144.83000000000001</v>
      </c>
      <c r="AQ36">
        <v>50</v>
      </c>
      <c r="AR36">
        <v>0</v>
      </c>
      <c r="AS36">
        <v>0</v>
      </c>
      <c r="AT36">
        <v>0</v>
      </c>
    </row>
    <row r="37" spans="1:46">
      <c r="A37" t="s">
        <v>310</v>
      </c>
      <c r="G37" t="s">
        <v>79</v>
      </c>
      <c r="H37" s="73">
        <v>178.44</v>
      </c>
      <c r="I37" s="46">
        <v>0</v>
      </c>
      <c r="J37" s="46">
        <v>1.84</v>
      </c>
      <c r="K37" s="46">
        <v>39.849999999999994</v>
      </c>
      <c r="L37" s="46">
        <v>7.61</v>
      </c>
      <c r="M37" s="74">
        <v>0</v>
      </c>
      <c r="N37" s="73">
        <v>261.08999999999997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1.84</v>
      </c>
      <c r="X37">
        <v>0</v>
      </c>
      <c r="Y37">
        <v>1.85</v>
      </c>
      <c r="Z37">
        <v>0.77</v>
      </c>
      <c r="AA37">
        <v>0</v>
      </c>
      <c r="AB37">
        <v>0</v>
      </c>
      <c r="AC37">
        <v>75</v>
      </c>
      <c r="AD37">
        <v>0</v>
      </c>
      <c r="AE37">
        <v>50</v>
      </c>
      <c r="AF37">
        <v>4.8</v>
      </c>
      <c r="AG37">
        <v>0.96</v>
      </c>
      <c r="AH37">
        <v>0</v>
      </c>
      <c r="AI37">
        <v>261.08999999999997</v>
      </c>
      <c r="AJ37">
        <v>177.67</v>
      </c>
      <c r="AK37">
        <v>11.52</v>
      </c>
      <c r="AL37">
        <v>14.41</v>
      </c>
      <c r="AM37">
        <v>5.76</v>
      </c>
      <c r="AN37">
        <v>100</v>
      </c>
      <c r="AO37">
        <v>8.16</v>
      </c>
      <c r="AP37">
        <v>144.83000000000001</v>
      </c>
      <c r="AQ37">
        <v>50</v>
      </c>
      <c r="AR37">
        <v>0</v>
      </c>
      <c r="AS37">
        <v>0</v>
      </c>
      <c r="AT37">
        <v>0</v>
      </c>
    </row>
    <row r="38" spans="1:46">
      <c r="A38" t="s">
        <v>311</v>
      </c>
      <c r="G38" t="s">
        <v>80</v>
      </c>
      <c r="H38" s="73">
        <v>178.44</v>
      </c>
      <c r="I38" s="46">
        <v>0</v>
      </c>
      <c r="J38" s="46">
        <v>1.84</v>
      </c>
      <c r="K38" s="46">
        <v>39.849999999999994</v>
      </c>
      <c r="L38" s="46">
        <v>8.35</v>
      </c>
      <c r="M38" s="74">
        <v>0</v>
      </c>
      <c r="N38" s="73">
        <v>261.08999999999997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1.84</v>
      </c>
      <c r="X38">
        <v>0</v>
      </c>
      <c r="Y38">
        <v>2.59</v>
      </c>
      <c r="Z38">
        <v>0.77</v>
      </c>
      <c r="AA38">
        <v>0</v>
      </c>
      <c r="AB38">
        <v>0</v>
      </c>
      <c r="AC38">
        <v>75</v>
      </c>
      <c r="AD38">
        <v>0</v>
      </c>
      <c r="AE38">
        <v>50</v>
      </c>
      <c r="AF38">
        <v>4.8</v>
      </c>
      <c r="AG38">
        <v>0.96</v>
      </c>
      <c r="AH38">
        <v>0</v>
      </c>
      <c r="AI38">
        <v>261.08999999999997</v>
      </c>
      <c r="AJ38">
        <v>177.67</v>
      </c>
      <c r="AK38">
        <v>11.52</v>
      </c>
      <c r="AL38">
        <v>14.41</v>
      </c>
      <c r="AM38">
        <v>5.76</v>
      </c>
      <c r="AN38">
        <v>100</v>
      </c>
      <c r="AO38">
        <v>8.16</v>
      </c>
      <c r="AP38">
        <v>144.83000000000001</v>
      </c>
      <c r="AQ38">
        <v>50</v>
      </c>
      <c r="AR38">
        <v>0</v>
      </c>
      <c r="AS38">
        <v>0</v>
      </c>
      <c r="AT38">
        <v>0</v>
      </c>
    </row>
    <row r="39" spans="1:46">
      <c r="A39" t="s">
        <v>312</v>
      </c>
      <c r="G39" t="s">
        <v>81</v>
      </c>
      <c r="H39" s="73">
        <v>178.44</v>
      </c>
      <c r="I39" s="46">
        <v>0</v>
      </c>
      <c r="J39" s="46">
        <v>1.84</v>
      </c>
      <c r="K39" s="46">
        <v>39.849999999999994</v>
      </c>
      <c r="L39" s="46">
        <v>8.8000000000000007</v>
      </c>
      <c r="M39" s="74">
        <v>0</v>
      </c>
      <c r="N39" s="73">
        <v>261.08999999999997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1.84</v>
      </c>
      <c r="X39">
        <v>0</v>
      </c>
      <c r="Y39">
        <v>3.04</v>
      </c>
      <c r="Z39">
        <v>0.77</v>
      </c>
      <c r="AA39">
        <v>0</v>
      </c>
      <c r="AB39">
        <v>0</v>
      </c>
      <c r="AC39">
        <v>75</v>
      </c>
      <c r="AD39">
        <v>0</v>
      </c>
      <c r="AE39">
        <v>50</v>
      </c>
      <c r="AF39">
        <v>4.8</v>
      </c>
      <c r="AG39">
        <v>0.96</v>
      </c>
      <c r="AH39">
        <v>0</v>
      </c>
      <c r="AI39">
        <v>261.08999999999997</v>
      </c>
      <c r="AJ39">
        <v>177.67</v>
      </c>
      <c r="AK39">
        <v>11.52</v>
      </c>
      <c r="AL39">
        <v>14.41</v>
      </c>
      <c r="AM39">
        <v>5.76</v>
      </c>
      <c r="AN39">
        <v>100</v>
      </c>
      <c r="AO39">
        <v>8.16</v>
      </c>
      <c r="AP39">
        <v>144.83000000000001</v>
      </c>
      <c r="AQ39">
        <v>50</v>
      </c>
      <c r="AR39">
        <v>0</v>
      </c>
      <c r="AS39">
        <v>0</v>
      </c>
      <c r="AT39">
        <v>0</v>
      </c>
    </row>
    <row r="40" spans="1:46">
      <c r="A40" t="s">
        <v>329</v>
      </c>
      <c r="G40" t="s">
        <v>82</v>
      </c>
      <c r="H40" s="73">
        <v>178.44</v>
      </c>
      <c r="I40" s="46">
        <v>0</v>
      </c>
      <c r="J40" s="46">
        <v>1.84</v>
      </c>
      <c r="K40" s="46">
        <v>39.849999999999994</v>
      </c>
      <c r="L40" s="46">
        <v>9.16</v>
      </c>
      <c r="M40" s="74">
        <v>0</v>
      </c>
      <c r="N40" s="73">
        <v>261.08999999999997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1.84</v>
      </c>
      <c r="X40">
        <v>0</v>
      </c>
      <c r="Y40">
        <v>3.4</v>
      </c>
      <c r="Z40">
        <v>0.77</v>
      </c>
      <c r="AA40">
        <v>0</v>
      </c>
      <c r="AB40">
        <v>0</v>
      </c>
      <c r="AC40">
        <v>75</v>
      </c>
      <c r="AD40">
        <v>0</v>
      </c>
      <c r="AE40">
        <v>50</v>
      </c>
      <c r="AF40">
        <v>4.8</v>
      </c>
      <c r="AG40">
        <v>0.96</v>
      </c>
      <c r="AH40">
        <v>0</v>
      </c>
      <c r="AI40">
        <v>261.08999999999997</v>
      </c>
      <c r="AJ40">
        <v>177.67</v>
      </c>
      <c r="AK40">
        <v>11.52</v>
      </c>
      <c r="AL40">
        <v>14.41</v>
      </c>
      <c r="AM40">
        <v>5.76</v>
      </c>
      <c r="AN40">
        <v>100</v>
      </c>
      <c r="AO40">
        <v>8.16</v>
      </c>
      <c r="AP40">
        <v>144.83000000000001</v>
      </c>
      <c r="AQ40">
        <v>50</v>
      </c>
      <c r="AR40">
        <v>0</v>
      </c>
      <c r="AS40">
        <v>0</v>
      </c>
      <c r="AT40">
        <v>0</v>
      </c>
    </row>
    <row r="41" spans="1:46">
      <c r="A41" t="s">
        <v>330</v>
      </c>
      <c r="G41" t="s">
        <v>83</v>
      </c>
      <c r="H41" s="73">
        <v>0.77</v>
      </c>
      <c r="I41" s="46">
        <v>0</v>
      </c>
      <c r="J41" s="46">
        <v>1.84</v>
      </c>
      <c r="K41" s="46">
        <v>39.849999999999994</v>
      </c>
      <c r="L41" s="46">
        <v>9.6700000000000017</v>
      </c>
      <c r="M41" s="74">
        <v>0</v>
      </c>
      <c r="N41" s="73">
        <v>261.08999999999997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1.84</v>
      </c>
      <c r="X41">
        <v>0</v>
      </c>
      <c r="Y41">
        <v>3.91</v>
      </c>
      <c r="Z41">
        <v>0.77</v>
      </c>
      <c r="AA41">
        <v>0</v>
      </c>
      <c r="AB41">
        <v>0</v>
      </c>
      <c r="AC41">
        <v>75</v>
      </c>
      <c r="AD41">
        <v>0</v>
      </c>
      <c r="AE41">
        <v>50</v>
      </c>
      <c r="AF41">
        <v>4.8</v>
      </c>
      <c r="AG41">
        <v>0.96</v>
      </c>
      <c r="AH41">
        <v>0</v>
      </c>
      <c r="AI41">
        <v>261.08999999999997</v>
      </c>
      <c r="AJ41">
        <v>0</v>
      </c>
      <c r="AK41">
        <v>11.52</v>
      </c>
      <c r="AL41">
        <v>14.41</v>
      </c>
      <c r="AM41">
        <v>5.76</v>
      </c>
      <c r="AN41">
        <v>100</v>
      </c>
      <c r="AO41">
        <v>8.16</v>
      </c>
      <c r="AP41">
        <v>0</v>
      </c>
      <c r="AQ41">
        <v>50</v>
      </c>
      <c r="AR41">
        <v>0</v>
      </c>
      <c r="AS41">
        <v>0</v>
      </c>
      <c r="AT41">
        <v>0</v>
      </c>
    </row>
    <row r="42" spans="1:46">
      <c r="A42" t="s">
        <v>331</v>
      </c>
      <c r="G42" t="s">
        <v>84</v>
      </c>
      <c r="H42" s="73">
        <v>0.77</v>
      </c>
      <c r="I42" s="46">
        <v>0</v>
      </c>
      <c r="J42" s="46">
        <v>1.84</v>
      </c>
      <c r="K42" s="46">
        <v>39.849999999999994</v>
      </c>
      <c r="L42" s="46">
        <v>10.120000000000001</v>
      </c>
      <c r="M42" s="74">
        <v>0</v>
      </c>
      <c r="N42" s="73">
        <v>261.08999999999997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1.84</v>
      </c>
      <c r="X42">
        <v>0</v>
      </c>
      <c r="Y42">
        <v>4.3600000000000003</v>
      </c>
      <c r="Z42">
        <v>0.77</v>
      </c>
      <c r="AA42">
        <v>0</v>
      </c>
      <c r="AB42">
        <v>0</v>
      </c>
      <c r="AC42">
        <v>75</v>
      </c>
      <c r="AD42">
        <v>0</v>
      </c>
      <c r="AE42">
        <v>50</v>
      </c>
      <c r="AF42">
        <v>4.8</v>
      </c>
      <c r="AG42">
        <v>0.96</v>
      </c>
      <c r="AH42">
        <v>0</v>
      </c>
      <c r="AI42">
        <v>261.08999999999997</v>
      </c>
      <c r="AJ42">
        <v>0</v>
      </c>
      <c r="AK42">
        <v>11.52</v>
      </c>
      <c r="AL42">
        <v>14.41</v>
      </c>
      <c r="AM42">
        <v>5.76</v>
      </c>
      <c r="AN42">
        <v>100</v>
      </c>
      <c r="AO42">
        <v>8.16</v>
      </c>
      <c r="AP42">
        <v>0</v>
      </c>
      <c r="AQ42">
        <v>50</v>
      </c>
      <c r="AR42">
        <v>0</v>
      </c>
      <c r="AS42">
        <v>0</v>
      </c>
      <c r="AT42">
        <v>0</v>
      </c>
    </row>
    <row r="43" spans="1:46">
      <c r="A43" t="s">
        <v>337</v>
      </c>
      <c r="G43" t="s">
        <v>85</v>
      </c>
      <c r="H43" s="73">
        <v>0.77</v>
      </c>
      <c r="I43" s="46">
        <v>0</v>
      </c>
      <c r="J43" s="46">
        <v>1.84</v>
      </c>
      <c r="K43" s="46">
        <v>92.67</v>
      </c>
      <c r="L43" s="46">
        <v>10.490000000000002</v>
      </c>
      <c r="M43" s="74">
        <v>0</v>
      </c>
      <c r="N43" s="73">
        <v>261.08999999999997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1.84</v>
      </c>
      <c r="X43">
        <v>0</v>
      </c>
      <c r="Y43">
        <v>4.7300000000000004</v>
      </c>
      <c r="Z43">
        <v>0.77</v>
      </c>
      <c r="AA43">
        <v>0</v>
      </c>
      <c r="AB43">
        <v>0</v>
      </c>
      <c r="AC43">
        <v>75</v>
      </c>
      <c r="AD43">
        <v>0</v>
      </c>
      <c r="AE43">
        <v>50</v>
      </c>
      <c r="AF43">
        <v>4.8</v>
      </c>
      <c r="AG43">
        <v>0.96</v>
      </c>
      <c r="AH43">
        <v>0</v>
      </c>
      <c r="AI43">
        <v>261.08999999999997</v>
      </c>
      <c r="AJ43">
        <v>0</v>
      </c>
      <c r="AK43">
        <v>11.52</v>
      </c>
      <c r="AL43">
        <v>14.41</v>
      </c>
      <c r="AM43">
        <v>5.76</v>
      </c>
      <c r="AN43">
        <v>100</v>
      </c>
      <c r="AO43">
        <v>8.16</v>
      </c>
      <c r="AP43">
        <v>0</v>
      </c>
      <c r="AQ43">
        <v>50</v>
      </c>
      <c r="AR43">
        <v>0</v>
      </c>
      <c r="AS43">
        <v>28.81</v>
      </c>
      <c r="AT43">
        <v>24.01</v>
      </c>
    </row>
    <row r="44" spans="1:46">
      <c r="A44" t="s">
        <v>339</v>
      </c>
      <c r="G44" t="s">
        <v>86</v>
      </c>
      <c r="H44" s="73">
        <v>0.77</v>
      </c>
      <c r="I44" s="46">
        <v>0</v>
      </c>
      <c r="J44" s="46">
        <v>1.84</v>
      </c>
      <c r="K44" s="46">
        <v>92.67</v>
      </c>
      <c r="L44" s="46">
        <v>10.850000000000001</v>
      </c>
      <c r="M44" s="74">
        <v>0</v>
      </c>
      <c r="N44" s="73">
        <v>261.08999999999997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1.84</v>
      </c>
      <c r="X44">
        <v>0</v>
      </c>
      <c r="Y44">
        <v>5.09</v>
      </c>
      <c r="Z44">
        <v>0.77</v>
      </c>
      <c r="AA44">
        <v>0</v>
      </c>
      <c r="AB44">
        <v>0</v>
      </c>
      <c r="AC44">
        <v>75</v>
      </c>
      <c r="AD44">
        <v>0</v>
      </c>
      <c r="AE44">
        <v>50</v>
      </c>
      <c r="AF44">
        <v>4.8</v>
      </c>
      <c r="AG44">
        <v>0.96</v>
      </c>
      <c r="AH44">
        <v>0</v>
      </c>
      <c r="AI44">
        <v>261.08999999999997</v>
      </c>
      <c r="AJ44">
        <v>0</v>
      </c>
      <c r="AK44">
        <v>11.52</v>
      </c>
      <c r="AL44">
        <v>14.41</v>
      </c>
      <c r="AM44">
        <v>5.76</v>
      </c>
      <c r="AN44">
        <v>100</v>
      </c>
      <c r="AO44">
        <v>8.16</v>
      </c>
      <c r="AP44">
        <v>0</v>
      </c>
      <c r="AQ44">
        <v>50</v>
      </c>
      <c r="AR44">
        <v>0</v>
      </c>
      <c r="AS44">
        <v>28.81</v>
      </c>
      <c r="AT44">
        <v>24.01</v>
      </c>
    </row>
    <row r="45" spans="1:46">
      <c r="A45" t="s">
        <v>358</v>
      </c>
      <c r="G45" t="s">
        <v>87</v>
      </c>
      <c r="H45" s="73">
        <v>0.77</v>
      </c>
      <c r="I45" s="46">
        <v>0</v>
      </c>
      <c r="J45" s="46">
        <v>1.84</v>
      </c>
      <c r="K45" s="46">
        <v>92.67</v>
      </c>
      <c r="L45" s="46">
        <v>11.080000000000002</v>
      </c>
      <c r="M45" s="74">
        <v>0</v>
      </c>
      <c r="N45" s="73">
        <v>261.08999999999997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1.84</v>
      </c>
      <c r="X45">
        <v>0</v>
      </c>
      <c r="Y45">
        <v>5.32</v>
      </c>
      <c r="Z45">
        <v>0.77</v>
      </c>
      <c r="AA45">
        <v>0</v>
      </c>
      <c r="AB45">
        <v>0</v>
      </c>
      <c r="AC45">
        <v>75</v>
      </c>
      <c r="AD45">
        <v>0</v>
      </c>
      <c r="AE45">
        <v>50</v>
      </c>
      <c r="AF45">
        <v>4.8</v>
      </c>
      <c r="AG45">
        <v>0.96</v>
      </c>
      <c r="AH45">
        <v>0</v>
      </c>
      <c r="AI45">
        <v>261.08999999999997</v>
      </c>
      <c r="AJ45">
        <v>0</v>
      </c>
      <c r="AK45">
        <v>11.52</v>
      </c>
      <c r="AL45">
        <v>14.41</v>
      </c>
      <c r="AM45">
        <v>5.76</v>
      </c>
      <c r="AN45">
        <v>100</v>
      </c>
      <c r="AO45">
        <v>8.16</v>
      </c>
      <c r="AP45">
        <v>0</v>
      </c>
      <c r="AQ45">
        <v>50</v>
      </c>
      <c r="AR45">
        <v>0</v>
      </c>
      <c r="AS45">
        <v>28.81</v>
      </c>
      <c r="AT45">
        <v>24.01</v>
      </c>
    </row>
    <row r="46" spans="1:46">
      <c r="A46" t="s">
        <v>359</v>
      </c>
      <c r="G46" t="s">
        <v>88</v>
      </c>
      <c r="H46" s="73">
        <v>0.77</v>
      </c>
      <c r="I46" s="46">
        <v>0</v>
      </c>
      <c r="J46" s="46">
        <v>1.84</v>
      </c>
      <c r="K46" s="46">
        <v>92.67</v>
      </c>
      <c r="L46" s="46">
        <v>11.32</v>
      </c>
      <c r="M46" s="74">
        <v>0</v>
      </c>
      <c r="N46" s="73">
        <v>261.08999999999997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1.84</v>
      </c>
      <c r="X46">
        <v>0</v>
      </c>
      <c r="Y46">
        <v>5.56</v>
      </c>
      <c r="Z46">
        <v>0.77</v>
      </c>
      <c r="AA46">
        <v>0</v>
      </c>
      <c r="AB46">
        <v>0</v>
      </c>
      <c r="AC46">
        <v>75</v>
      </c>
      <c r="AD46">
        <v>0</v>
      </c>
      <c r="AE46">
        <v>50</v>
      </c>
      <c r="AF46">
        <v>4.8</v>
      </c>
      <c r="AG46">
        <v>0.96</v>
      </c>
      <c r="AH46">
        <v>0</v>
      </c>
      <c r="AI46">
        <v>261.08999999999997</v>
      </c>
      <c r="AJ46">
        <v>0</v>
      </c>
      <c r="AK46">
        <v>11.52</v>
      </c>
      <c r="AL46">
        <v>14.41</v>
      </c>
      <c r="AM46">
        <v>5.76</v>
      </c>
      <c r="AN46">
        <v>100</v>
      </c>
      <c r="AO46">
        <v>8.16</v>
      </c>
      <c r="AP46">
        <v>0</v>
      </c>
      <c r="AQ46">
        <v>50</v>
      </c>
      <c r="AR46">
        <v>0</v>
      </c>
      <c r="AS46">
        <v>28.81</v>
      </c>
      <c r="AT46">
        <v>24.01</v>
      </c>
    </row>
    <row r="47" spans="1:46">
      <c r="A47" t="s">
        <v>360</v>
      </c>
      <c r="G47" t="s">
        <v>89</v>
      </c>
      <c r="H47" s="73">
        <v>0.77</v>
      </c>
      <c r="I47" s="46">
        <v>0</v>
      </c>
      <c r="J47" s="46">
        <v>1.84</v>
      </c>
      <c r="K47" s="46">
        <v>92.67</v>
      </c>
      <c r="L47" s="46">
        <v>11.629999999999999</v>
      </c>
      <c r="M47" s="74">
        <v>0</v>
      </c>
      <c r="N47" s="73">
        <v>261.08999999999997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1.84</v>
      </c>
      <c r="X47">
        <v>0</v>
      </c>
      <c r="Y47">
        <v>5.87</v>
      </c>
      <c r="Z47">
        <v>0.77</v>
      </c>
      <c r="AA47">
        <v>0</v>
      </c>
      <c r="AB47">
        <v>0</v>
      </c>
      <c r="AC47">
        <v>75</v>
      </c>
      <c r="AD47">
        <v>0</v>
      </c>
      <c r="AE47">
        <v>100</v>
      </c>
      <c r="AF47">
        <v>4.8</v>
      </c>
      <c r="AG47">
        <v>0.96</v>
      </c>
      <c r="AH47">
        <v>0</v>
      </c>
      <c r="AI47">
        <v>261.08999999999997</v>
      </c>
      <c r="AJ47">
        <v>0</v>
      </c>
      <c r="AK47">
        <v>11.52</v>
      </c>
      <c r="AL47">
        <v>14.41</v>
      </c>
      <c r="AM47">
        <v>5.76</v>
      </c>
      <c r="AN47">
        <v>100</v>
      </c>
      <c r="AO47">
        <v>8.16</v>
      </c>
      <c r="AP47">
        <v>0</v>
      </c>
      <c r="AQ47">
        <v>50</v>
      </c>
      <c r="AR47">
        <v>0</v>
      </c>
      <c r="AS47">
        <v>28.81</v>
      </c>
      <c r="AT47">
        <v>24.01</v>
      </c>
    </row>
    <row r="48" spans="1:46">
      <c r="A48" t="s">
        <v>364</v>
      </c>
      <c r="G48" t="s">
        <v>90</v>
      </c>
      <c r="H48" s="73">
        <v>0.77</v>
      </c>
      <c r="I48" s="46">
        <v>0</v>
      </c>
      <c r="J48" s="46">
        <v>1.84</v>
      </c>
      <c r="K48" s="46">
        <v>92.67</v>
      </c>
      <c r="L48" s="46">
        <v>11.850000000000001</v>
      </c>
      <c r="M48" s="74">
        <v>0</v>
      </c>
      <c r="N48" s="73">
        <v>261.08999999999997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1.84</v>
      </c>
      <c r="X48">
        <v>0</v>
      </c>
      <c r="Y48">
        <v>6.09</v>
      </c>
      <c r="Z48">
        <v>0.77</v>
      </c>
      <c r="AA48">
        <v>0</v>
      </c>
      <c r="AB48">
        <v>0</v>
      </c>
      <c r="AC48">
        <v>75</v>
      </c>
      <c r="AD48">
        <v>0</v>
      </c>
      <c r="AE48">
        <v>100</v>
      </c>
      <c r="AF48">
        <v>4.8</v>
      </c>
      <c r="AG48">
        <v>0.96</v>
      </c>
      <c r="AH48">
        <v>0</v>
      </c>
      <c r="AI48">
        <v>261.08999999999997</v>
      </c>
      <c r="AJ48">
        <v>0</v>
      </c>
      <c r="AK48">
        <v>11.52</v>
      </c>
      <c r="AL48">
        <v>14.41</v>
      </c>
      <c r="AM48">
        <v>5.76</v>
      </c>
      <c r="AN48">
        <v>100</v>
      </c>
      <c r="AO48">
        <v>8.16</v>
      </c>
      <c r="AP48">
        <v>0</v>
      </c>
      <c r="AQ48">
        <v>50</v>
      </c>
      <c r="AR48">
        <v>0</v>
      </c>
      <c r="AS48">
        <v>28.81</v>
      </c>
      <c r="AT48">
        <v>24.01</v>
      </c>
    </row>
    <row r="49" spans="1:46">
      <c r="A49" t="s">
        <v>365</v>
      </c>
      <c r="G49" t="s">
        <v>91</v>
      </c>
      <c r="H49" s="73">
        <v>0.77</v>
      </c>
      <c r="I49" s="46">
        <v>0</v>
      </c>
      <c r="J49" s="46">
        <v>1.84</v>
      </c>
      <c r="K49" s="46">
        <v>92.67</v>
      </c>
      <c r="L49" s="46">
        <v>11.95</v>
      </c>
      <c r="M49" s="74">
        <v>0</v>
      </c>
      <c r="N49" s="73">
        <v>261.08999999999997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1.84</v>
      </c>
      <c r="X49">
        <v>0</v>
      </c>
      <c r="Y49">
        <v>6.19</v>
      </c>
      <c r="Z49">
        <v>0.77</v>
      </c>
      <c r="AA49">
        <v>0</v>
      </c>
      <c r="AB49">
        <v>0</v>
      </c>
      <c r="AC49">
        <v>75</v>
      </c>
      <c r="AD49">
        <v>0</v>
      </c>
      <c r="AE49">
        <v>100</v>
      </c>
      <c r="AF49">
        <v>4.8</v>
      </c>
      <c r="AG49">
        <v>0.96</v>
      </c>
      <c r="AH49">
        <v>0</v>
      </c>
      <c r="AI49">
        <v>261.08999999999997</v>
      </c>
      <c r="AJ49">
        <v>0</v>
      </c>
      <c r="AK49">
        <v>11.52</v>
      </c>
      <c r="AL49">
        <v>14.41</v>
      </c>
      <c r="AM49">
        <v>5.76</v>
      </c>
      <c r="AN49">
        <v>100</v>
      </c>
      <c r="AO49">
        <v>8.16</v>
      </c>
      <c r="AP49">
        <v>0</v>
      </c>
      <c r="AQ49">
        <v>50</v>
      </c>
      <c r="AR49">
        <v>0</v>
      </c>
      <c r="AS49">
        <v>28.81</v>
      </c>
      <c r="AT49">
        <v>24.01</v>
      </c>
    </row>
    <row r="50" spans="1:46">
      <c r="A50" t="s">
        <v>366</v>
      </c>
      <c r="G50" t="s">
        <v>92</v>
      </c>
      <c r="H50" s="73">
        <v>0.77</v>
      </c>
      <c r="I50" s="46">
        <v>0</v>
      </c>
      <c r="J50" s="46">
        <v>1.84</v>
      </c>
      <c r="K50" s="46">
        <v>92.67</v>
      </c>
      <c r="L50" s="46">
        <v>11.850000000000001</v>
      </c>
      <c r="M50" s="74">
        <v>0</v>
      </c>
      <c r="N50" s="73">
        <v>261.08999999999997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1.84</v>
      </c>
      <c r="X50">
        <v>0</v>
      </c>
      <c r="Y50">
        <v>6.09</v>
      </c>
      <c r="Z50">
        <v>0.77</v>
      </c>
      <c r="AA50">
        <v>0</v>
      </c>
      <c r="AB50">
        <v>0</v>
      </c>
      <c r="AC50">
        <v>75</v>
      </c>
      <c r="AD50">
        <v>0</v>
      </c>
      <c r="AE50">
        <v>100</v>
      </c>
      <c r="AF50">
        <v>4.8</v>
      </c>
      <c r="AG50">
        <v>0.96</v>
      </c>
      <c r="AH50">
        <v>0</v>
      </c>
      <c r="AI50">
        <v>261.08999999999997</v>
      </c>
      <c r="AJ50">
        <v>0</v>
      </c>
      <c r="AK50">
        <v>11.52</v>
      </c>
      <c r="AL50">
        <v>14.41</v>
      </c>
      <c r="AM50">
        <v>5.76</v>
      </c>
      <c r="AN50">
        <v>100</v>
      </c>
      <c r="AO50">
        <v>8.16</v>
      </c>
      <c r="AP50">
        <v>0</v>
      </c>
      <c r="AQ50">
        <v>50</v>
      </c>
      <c r="AR50">
        <v>0</v>
      </c>
      <c r="AS50">
        <v>28.81</v>
      </c>
      <c r="AT50">
        <v>24.01</v>
      </c>
    </row>
    <row r="51" spans="1:46">
      <c r="A51" t="s">
        <v>367</v>
      </c>
      <c r="G51" t="s">
        <v>93</v>
      </c>
      <c r="H51" s="73">
        <v>0.77</v>
      </c>
      <c r="I51" s="46">
        <v>0</v>
      </c>
      <c r="J51" s="46">
        <v>1.84</v>
      </c>
      <c r="K51" s="46">
        <v>92.67</v>
      </c>
      <c r="L51" s="46">
        <v>12.18</v>
      </c>
      <c r="M51" s="74">
        <v>0</v>
      </c>
      <c r="N51" s="73">
        <v>261.08999999999997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1.84</v>
      </c>
      <c r="X51">
        <v>0</v>
      </c>
      <c r="Y51">
        <v>6.42</v>
      </c>
      <c r="Z51">
        <v>0.77</v>
      </c>
      <c r="AA51">
        <v>0</v>
      </c>
      <c r="AB51">
        <v>0</v>
      </c>
      <c r="AC51">
        <v>75</v>
      </c>
      <c r="AD51">
        <v>0</v>
      </c>
      <c r="AE51">
        <v>100</v>
      </c>
      <c r="AF51">
        <v>4.8</v>
      </c>
      <c r="AG51">
        <v>0.96</v>
      </c>
      <c r="AH51">
        <v>0</v>
      </c>
      <c r="AI51">
        <v>261.08999999999997</v>
      </c>
      <c r="AJ51">
        <v>0</v>
      </c>
      <c r="AK51">
        <v>11.52</v>
      </c>
      <c r="AL51">
        <v>14.41</v>
      </c>
      <c r="AM51">
        <v>5.76</v>
      </c>
      <c r="AN51">
        <v>100</v>
      </c>
      <c r="AO51">
        <v>8.16</v>
      </c>
      <c r="AP51">
        <v>0</v>
      </c>
      <c r="AQ51">
        <v>50</v>
      </c>
      <c r="AR51">
        <v>0</v>
      </c>
      <c r="AS51">
        <v>28.81</v>
      </c>
      <c r="AT51">
        <v>24.01</v>
      </c>
    </row>
    <row r="52" spans="1:46">
      <c r="A52" t="s">
        <v>368</v>
      </c>
      <c r="G52" t="s">
        <v>94</v>
      </c>
      <c r="H52" s="73">
        <v>0.77</v>
      </c>
      <c r="I52" s="46">
        <v>0</v>
      </c>
      <c r="J52" s="46">
        <v>1.84</v>
      </c>
      <c r="K52" s="46">
        <v>92.67</v>
      </c>
      <c r="L52" s="46">
        <v>12.129999999999999</v>
      </c>
      <c r="M52" s="74">
        <v>0</v>
      </c>
      <c r="N52" s="73">
        <v>261.08999999999997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1.84</v>
      </c>
      <c r="X52">
        <v>0</v>
      </c>
      <c r="Y52">
        <v>6.37</v>
      </c>
      <c r="Z52">
        <v>0.77</v>
      </c>
      <c r="AA52">
        <v>0</v>
      </c>
      <c r="AB52">
        <v>0</v>
      </c>
      <c r="AC52">
        <v>75</v>
      </c>
      <c r="AD52">
        <v>0</v>
      </c>
      <c r="AE52">
        <v>100</v>
      </c>
      <c r="AF52">
        <v>4.8</v>
      </c>
      <c r="AG52">
        <v>0.96</v>
      </c>
      <c r="AH52">
        <v>0</v>
      </c>
      <c r="AI52">
        <v>261.08999999999997</v>
      </c>
      <c r="AJ52">
        <v>0</v>
      </c>
      <c r="AK52">
        <v>11.52</v>
      </c>
      <c r="AL52">
        <v>14.41</v>
      </c>
      <c r="AM52">
        <v>5.76</v>
      </c>
      <c r="AN52">
        <v>100</v>
      </c>
      <c r="AO52">
        <v>8.16</v>
      </c>
      <c r="AP52">
        <v>0</v>
      </c>
      <c r="AQ52">
        <v>50</v>
      </c>
      <c r="AR52">
        <v>0</v>
      </c>
      <c r="AS52">
        <v>28.81</v>
      </c>
      <c r="AT52">
        <v>24.01</v>
      </c>
    </row>
    <row r="53" spans="1:46">
      <c r="A53" t="s">
        <v>400</v>
      </c>
      <c r="G53" t="s">
        <v>95</v>
      </c>
      <c r="H53" s="73">
        <v>0.77</v>
      </c>
      <c r="I53" s="46">
        <v>0</v>
      </c>
      <c r="J53" s="46">
        <v>1.84</v>
      </c>
      <c r="K53" s="46">
        <v>92.67</v>
      </c>
      <c r="L53" s="46">
        <v>12.030000000000001</v>
      </c>
      <c r="M53" s="74">
        <v>0</v>
      </c>
      <c r="N53" s="73">
        <v>261.08999999999997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1.84</v>
      </c>
      <c r="X53">
        <v>0</v>
      </c>
      <c r="Y53">
        <v>6.27</v>
      </c>
      <c r="Z53">
        <v>0.77</v>
      </c>
      <c r="AA53">
        <v>0</v>
      </c>
      <c r="AB53">
        <v>0</v>
      </c>
      <c r="AC53">
        <v>75</v>
      </c>
      <c r="AD53">
        <v>0</v>
      </c>
      <c r="AE53">
        <v>100</v>
      </c>
      <c r="AF53">
        <v>4.8</v>
      </c>
      <c r="AG53">
        <v>0.96</v>
      </c>
      <c r="AH53">
        <v>0</v>
      </c>
      <c r="AI53">
        <v>261.08999999999997</v>
      </c>
      <c r="AJ53">
        <v>0</v>
      </c>
      <c r="AK53">
        <v>11.52</v>
      </c>
      <c r="AL53">
        <v>14.41</v>
      </c>
      <c r="AM53">
        <v>5.76</v>
      </c>
      <c r="AN53">
        <v>100</v>
      </c>
      <c r="AO53">
        <v>8.16</v>
      </c>
      <c r="AP53">
        <v>0</v>
      </c>
      <c r="AQ53">
        <v>50</v>
      </c>
      <c r="AR53">
        <v>0</v>
      </c>
      <c r="AS53">
        <v>28.81</v>
      </c>
      <c r="AT53">
        <v>24.01</v>
      </c>
    </row>
    <row r="54" spans="1:46">
      <c r="A54" t="s">
        <v>399</v>
      </c>
      <c r="G54" t="s">
        <v>96</v>
      </c>
      <c r="H54" s="73">
        <v>0.77</v>
      </c>
      <c r="I54" s="46">
        <v>0</v>
      </c>
      <c r="J54" s="46">
        <v>1.84</v>
      </c>
      <c r="K54" s="46">
        <v>92.67</v>
      </c>
      <c r="L54" s="46">
        <v>12.100000000000001</v>
      </c>
      <c r="M54" s="74">
        <v>0</v>
      </c>
      <c r="N54" s="73">
        <v>261.08999999999997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1.84</v>
      </c>
      <c r="X54">
        <v>0</v>
      </c>
      <c r="Y54">
        <v>6.34</v>
      </c>
      <c r="Z54">
        <v>0.77</v>
      </c>
      <c r="AA54">
        <v>0</v>
      </c>
      <c r="AB54">
        <v>0</v>
      </c>
      <c r="AC54">
        <v>75</v>
      </c>
      <c r="AD54">
        <v>0</v>
      </c>
      <c r="AE54">
        <v>100</v>
      </c>
      <c r="AF54">
        <v>4.8</v>
      </c>
      <c r="AG54">
        <v>0.96</v>
      </c>
      <c r="AH54">
        <v>0</v>
      </c>
      <c r="AI54">
        <v>261.08999999999997</v>
      </c>
      <c r="AJ54">
        <v>0</v>
      </c>
      <c r="AK54">
        <v>11.52</v>
      </c>
      <c r="AL54">
        <v>14.41</v>
      </c>
      <c r="AM54">
        <v>5.76</v>
      </c>
      <c r="AN54">
        <v>100</v>
      </c>
      <c r="AO54">
        <v>8.16</v>
      </c>
      <c r="AP54">
        <v>0</v>
      </c>
      <c r="AQ54">
        <v>50</v>
      </c>
      <c r="AR54">
        <v>0</v>
      </c>
      <c r="AS54">
        <v>28.81</v>
      </c>
      <c r="AT54">
        <v>24.01</v>
      </c>
    </row>
    <row r="55" spans="1:46">
      <c r="A55" t="s">
        <v>401</v>
      </c>
      <c r="G55" t="s">
        <v>97</v>
      </c>
      <c r="H55" s="73">
        <v>0.77</v>
      </c>
      <c r="I55" s="46">
        <v>0</v>
      </c>
      <c r="J55" s="46">
        <v>1.84</v>
      </c>
      <c r="K55" s="46">
        <v>92.67</v>
      </c>
      <c r="L55" s="46">
        <v>11.990000000000002</v>
      </c>
      <c r="M55" s="74">
        <v>0</v>
      </c>
      <c r="N55" s="73">
        <v>261.08999999999997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1.84</v>
      </c>
      <c r="X55">
        <v>0</v>
      </c>
      <c r="Y55">
        <v>6.23</v>
      </c>
      <c r="Z55">
        <v>0.77</v>
      </c>
      <c r="AA55">
        <v>0</v>
      </c>
      <c r="AB55">
        <v>0</v>
      </c>
      <c r="AC55">
        <v>75</v>
      </c>
      <c r="AD55">
        <v>0</v>
      </c>
      <c r="AE55">
        <v>100</v>
      </c>
      <c r="AF55">
        <v>4.8</v>
      </c>
      <c r="AG55">
        <v>0.96</v>
      </c>
      <c r="AH55">
        <v>0</v>
      </c>
      <c r="AI55">
        <v>261.08999999999997</v>
      </c>
      <c r="AJ55">
        <v>0</v>
      </c>
      <c r="AK55">
        <v>11.52</v>
      </c>
      <c r="AL55">
        <v>14.41</v>
      </c>
      <c r="AM55">
        <v>5.76</v>
      </c>
      <c r="AN55">
        <v>100</v>
      </c>
      <c r="AO55">
        <v>8.16</v>
      </c>
      <c r="AP55">
        <v>0</v>
      </c>
      <c r="AQ55">
        <v>50</v>
      </c>
      <c r="AR55">
        <v>0</v>
      </c>
      <c r="AS55">
        <v>28.81</v>
      </c>
      <c r="AT55">
        <v>24.01</v>
      </c>
    </row>
    <row r="56" spans="1:46">
      <c r="A56" t="s">
        <v>401</v>
      </c>
      <c r="G56" t="s">
        <v>98</v>
      </c>
      <c r="H56" s="73">
        <v>0.77</v>
      </c>
      <c r="I56" s="46">
        <v>0</v>
      </c>
      <c r="J56" s="46">
        <v>1.84</v>
      </c>
      <c r="K56" s="46">
        <v>92.67</v>
      </c>
      <c r="L56" s="46">
        <v>11.82</v>
      </c>
      <c r="M56" s="74">
        <v>0</v>
      </c>
      <c r="N56" s="73">
        <v>261.08999999999997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1.84</v>
      </c>
      <c r="X56">
        <v>0</v>
      </c>
      <c r="Y56">
        <v>6.06</v>
      </c>
      <c r="Z56">
        <v>0.77</v>
      </c>
      <c r="AA56">
        <v>0</v>
      </c>
      <c r="AB56">
        <v>0</v>
      </c>
      <c r="AC56">
        <v>75</v>
      </c>
      <c r="AD56">
        <v>0</v>
      </c>
      <c r="AE56">
        <v>100</v>
      </c>
      <c r="AF56">
        <v>4.8</v>
      </c>
      <c r="AG56">
        <v>0.96</v>
      </c>
      <c r="AH56">
        <v>0</v>
      </c>
      <c r="AI56">
        <v>261.08999999999997</v>
      </c>
      <c r="AJ56">
        <v>0</v>
      </c>
      <c r="AK56">
        <v>11.52</v>
      </c>
      <c r="AL56">
        <v>14.41</v>
      </c>
      <c r="AM56">
        <v>5.76</v>
      </c>
      <c r="AN56">
        <v>100</v>
      </c>
      <c r="AO56">
        <v>8.16</v>
      </c>
      <c r="AP56">
        <v>0</v>
      </c>
      <c r="AQ56">
        <v>50</v>
      </c>
      <c r="AR56">
        <v>0</v>
      </c>
      <c r="AS56">
        <v>28.81</v>
      </c>
      <c r="AT56">
        <v>24.01</v>
      </c>
    </row>
    <row r="57" spans="1:46">
      <c r="G57" t="s">
        <v>99</v>
      </c>
      <c r="H57" s="73">
        <v>0.77</v>
      </c>
      <c r="I57" s="46">
        <v>0</v>
      </c>
      <c r="J57" s="46">
        <v>1.84</v>
      </c>
      <c r="K57" s="46">
        <v>92.67</v>
      </c>
      <c r="L57" s="46">
        <v>11.77</v>
      </c>
      <c r="M57" s="74">
        <v>0</v>
      </c>
      <c r="N57" s="73">
        <v>261.08999999999997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1.84</v>
      </c>
      <c r="X57">
        <v>0</v>
      </c>
      <c r="Y57">
        <v>6.01</v>
      </c>
      <c r="Z57">
        <v>0.77</v>
      </c>
      <c r="AA57">
        <v>0</v>
      </c>
      <c r="AB57">
        <v>0</v>
      </c>
      <c r="AC57">
        <v>75</v>
      </c>
      <c r="AD57">
        <v>0</v>
      </c>
      <c r="AE57">
        <v>100</v>
      </c>
      <c r="AF57">
        <v>4.8</v>
      </c>
      <c r="AG57">
        <v>0.96</v>
      </c>
      <c r="AH57">
        <v>0</v>
      </c>
      <c r="AI57">
        <v>261.08999999999997</v>
      </c>
      <c r="AJ57">
        <v>0</v>
      </c>
      <c r="AK57">
        <v>11.52</v>
      </c>
      <c r="AL57">
        <v>14.41</v>
      </c>
      <c r="AM57">
        <v>5.76</v>
      </c>
      <c r="AN57">
        <v>100</v>
      </c>
      <c r="AO57">
        <v>8.16</v>
      </c>
      <c r="AP57">
        <v>0</v>
      </c>
      <c r="AQ57">
        <v>50</v>
      </c>
      <c r="AR57">
        <v>0</v>
      </c>
      <c r="AS57">
        <v>28.81</v>
      </c>
      <c r="AT57">
        <v>24.01</v>
      </c>
    </row>
    <row r="58" spans="1:46">
      <c r="G58" t="s">
        <v>100</v>
      </c>
      <c r="H58" s="73">
        <v>0.77</v>
      </c>
      <c r="I58" s="46">
        <v>0</v>
      </c>
      <c r="J58" s="46">
        <v>1.84</v>
      </c>
      <c r="K58" s="46">
        <v>92.67</v>
      </c>
      <c r="L58" s="46">
        <v>11.399999999999999</v>
      </c>
      <c r="M58" s="74">
        <v>0</v>
      </c>
      <c r="N58" s="73">
        <v>261.08999999999997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1.84</v>
      </c>
      <c r="X58">
        <v>0</v>
      </c>
      <c r="Y58">
        <v>5.64</v>
      </c>
      <c r="Z58">
        <v>0.77</v>
      </c>
      <c r="AA58">
        <v>0</v>
      </c>
      <c r="AB58">
        <v>0</v>
      </c>
      <c r="AC58">
        <v>75</v>
      </c>
      <c r="AD58">
        <v>0</v>
      </c>
      <c r="AE58">
        <v>100</v>
      </c>
      <c r="AF58">
        <v>4.8</v>
      </c>
      <c r="AG58">
        <v>0.96</v>
      </c>
      <c r="AH58">
        <v>0</v>
      </c>
      <c r="AI58">
        <v>261.08999999999997</v>
      </c>
      <c r="AJ58">
        <v>0</v>
      </c>
      <c r="AK58">
        <v>11.52</v>
      </c>
      <c r="AL58">
        <v>14.41</v>
      </c>
      <c r="AM58">
        <v>5.76</v>
      </c>
      <c r="AN58">
        <v>100</v>
      </c>
      <c r="AO58">
        <v>8.16</v>
      </c>
      <c r="AP58">
        <v>0</v>
      </c>
      <c r="AQ58">
        <v>50</v>
      </c>
      <c r="AR58">
        <v>0</v>
      </c>
      <c r="AS58">
        <v>28.81</v>
      </c>
      <c r="AT58">
        <v>24.01</v>
      </c>
    </row>
    <row r="59" spans="1:46">
      <c r="G59" t="s">
        <v>101</v>
      </c>
      <c r="H59" s="73">
        <v>0.77</v>
      </c>
      <c r="I59" s="46">
        <v>0</v>
      </c>
      <c r="J59" s="46">
        <v>1.84</v>
      </c>
      <c r="K59" s="46">
        <v>92.67</v>
      </c>
      <c r="L59" s="46">
        <v>11.149999999999999</v>
      </c>
      <c r="M59" s="74">
        <v>0</v>
      </c>
      <c r="N59" s="73">
        <v>261.08999999999997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1.84</v>
      </c>
      <c r="X59">
        <v>0</v>
      </c>
      <c r="Y59">
        <v>5.39</v>
      </c>
      <c r="Z59">
        <v>0.77</v>
      </c>
      <c r="AA59">
        <v>0</v>
      </c>
      <c r="AB59">
        <v>0</v>
      </c>
      <c r="AC59">
        <v>75</v>
      </c>
      <c r="AD59">
        <v>0</v>
      </c>
      <c r="AE59">
        <v>100</v>
      </c>
      <c r="AF59">
        <v>4.8</v>
      </c>
      <c r="AG59">
        <v>0.96</v>
      </c>
      <c r="AH59">
        <v>0</v>
      </c>
      <c r="AI59">
        <v>261.08999999999997</v>
      </c>
      <c r="AJ59">
        <v>0</v>
      </c>
      <c r="AK59">
        <v>11.52</v>
      </c>
      <c r="AL59">
        <v>14.41</v>
      </c>
      <c r="AM59">
        <v>5.76</v>
      </c>
      <c r="AN59">
        <v>100</v>
      </c>
      <c r="AO59">
        <v>8.16</v>
      </c>
      <c r="AP59">
        <v>0</v>
      </c>
      <c r="AQ59">
        <v>50</v>
      </c>
      <c r="AR59">
        <v>0</v>
      </c>
      <c r="AS59">
        <v>28.81</v>
      </c>
      <c r="AT59">
        <v>24.01</v>
      </c>
    </row>
    <row r="60" spans="1:46">
      <c r="G60" t="s">
        <v>102</v>
      </c>
      <c r="H60" s="73">
        <v>0.77</v>
      </c>
      <c r="I60" s="46">
        <v>0</v>
      </c>
      <c r="J60" s="46">
        <v>1.84</v>
      </c>
      <c r="K60" s="46">
        <v>92.67</v>
      </c>
      <c r="L60" s="46">
        <v>10.969999999999999</v>
      </c>
      <c r="M60" s="74">
        <v>0</v>
      </c>
      <c r="N60" s="73">
        <v>261.08999999999997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1.84</v>
      </c>
      <c r="X60">
        <v>0</v>
      </c>
      <c r="Y60">
        <v>5.21</v>
      </c>
      <c r="Z60">
        <v>0.77</v>
      </c>
      <c r="AA60">
        <v>0</v>
      </c>
      <c r="AB60">
        <v>0</v>
      </c>
      <c r="AC60">
        <v>75</v>
      </c>
      <c r="AD60">
        <v>0</v>
      </c>
      <c r="AE60">
        <v>100</v>
      </c>
      <c r="AF60">
        <v>4.8</v>
      </c>
      <c r="AG60">
        <v>0.96</v>
      </c>
      <c r="AH60">
        <v>0</v>
      </c>
      <c r="AI60">
        <v>261.08999999999997</v>
      </c>
      <c r="AJ60">
        <v>0</v>
      </c>
      <c r="AK60">
        <v>11.52</v>
      </c>
      <c r="AL60">
        <v>14.41</v>
      </c>
      <c r="AM60">
        <v>5.76</v>
      </c>
      <c r="AN60">
        <v>100</v>
      </c>
      <c r="AO60">
        <v>8.16</v>
      </c>
      <c r="AP60">
        <v>0</v>
      </c>
      <c r="AQ60">
        <v>50</v>
      </c>
      <c r="AR60">
        <v>0</v>
      </c>
      <c r="AS60">
        <v>28.81</v>
      </c>
      <c r="AT60">
        <v>24.01</v>
      </c>
    </row>
    <row r="61" spans="1:46">
      <c r="G61" t="s">
        <v>103</v>
      </c>
      <c r="H61" s="73">
        <v>0.77</v>
      </c>
      <c r="I61" s="46">
        <v>0</v>
      </c>
      <c r="J61" s="46">
        <v>1.84</v>
      </c>
      <c r="K61" s="46">
        <v>92.67</v>
      </c>
      <c r="L61" s="46">
        <v>10.7</v>
      </c>
      <c r="M61" s="74">
        <v>0</v>
      </c>
      <c r="N61" s="73">
        <v>261.08999999999997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1.84</v>
      </c>
      <c r="X61">
        <v>0</v>
      </c>
      <c r="Y61">
        <v>4.9400000000000004</v>
      </c>
      <c r="Z61">
        <v>0.77</v>
      </c>
      <c r="AA61">
        <v>0</v>
      </c>
      <c r="AB61">
        <v>0</v>
      </c>
      <c r="AC61">
        <v>75</v>
      </c>
      <c r="AD61">
        <v>0</v>
      </c>
      <c r="AE61">
        <v>100</v>
      </c>
      <c r="AF61">
        <v>4.8</v>
      </c>
      <c r="AG61">
        <v>0.96</v>
      </c>
      <c r="AH61">
        <v>0</v>
      </c>
      <c r="AI61">
        <v>261.08999999999997</v>
      </c>
      <c r="AJ61">
        <v>0</v>
      </c>
      <c r="AK61">
        <v>11.52</v>
      </c>
      <c r="AL61">
        <v>14.41</v>
      </c>
      <c r="AM61">
        <v>5.76</v>
      </c>
      <c r="AN61">
        <v>100</v>
      </c>
      <c r="AO61">
        <v>8.16</v>
      </c>
      <c r="AP61">
        <v>0</v>
      </c>
      <c r="AQ61">
        <v>50</v>
      </c>
      <c r="AR61">
        <v>0</v>
      </c>
      <c r="AS61">
        <v>28.81</v>
      </c>
      <c r="AT61">
        <v>24.01</v>
      </c>
    </row>
    <row r="62" spans="1:46">
      <c r="G62" t="s">
        <v>104</v>
      </c>
      <c r="H62" s="73">
        <v>0.77</v>
      </c>
      <c r="I62" s="46">
        <v>0</v>
      </c>
      <c r="J62" s="46">
        <v>1.84</v>
      </c>
      <c r="K62" s="46">
        <v>92.67</v>
      </c>
      <c r="L62" s="46">
        <v>10.23</v>
      </c>
      <c r="M62" s="74">
        <v>0</v>
      </c>
      <c r="N62" s="73">
        <v>261.08999999999997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1.84</v>
      </c>
      <c r="X62">
        <v>0</v>
      </c>
      <c r="Y62">
        <v>4.47</v>
      </c>
      <c r="Z62">
        <v>0.77</v>
      </c>
      <c r="AA62">
        <v>0</v>
      </c>
      <c r="AB62">
        <v>0</v>
      </c>
      <c r="AC62">
        <v>75</v>
      </c>
      <c r="AD62">
        <v>0</v>
      </c>
      <c r="AE62">
        <v>100</v>
      </c>
      <c r="AF62">
        <v>4.8</v>
      </c>
      <c r="AG62">
        <v>0.96</v>
      </c>
      <c r="AH62">
        <v>0</v>
      </c>
      <c r="AI62">
        <v>261.08999999999997</v>
      </c>
      <c r="AJ62">
        <v>0</v>
      </c>
      <c r="AK62">
        <v>11.52</v>
      </c>
      <c r="AL62">
        <v>14.41</v>
      </c>
      <c r="AM62">
        <v>5.76</v>
      </c>
      <c r="AN62">
        <v>100</v>
      </c>
      <c r="AO62">
        <v>8.16</v>
      </c>
      <c r="AP62">
        <v>0</v>
      </c>
      <c r="AQ62">
        <v>50</v>
      </c>
      <c r="AR62">
        <v>0</v>
      </c>
      <c r="AS62">
        <v>28.81</v>
      </c>
      <c r="AT62">
        <v>24.01</v>
      </c>
    </row>
    <row r="63" spans="1:46">
      <c r="G63" t="s">
        <v>105</v>
      </c>
      <c r="H63" s="73">
        <v>0.62</v>
      </c>
      <c r="I63" s="46">
        <v>0</v>
      </c>
      <c r="J63" s="46">
        <v>1.84</v>
      </c>
      <c r="K63" s="46">
        <v>92.67</v>
      </c>
      <c r="L63" s="46">
        <v>9.77</v>
      </c>
      <c r="M63" s="74">
        <v>0</v>
      </c>
      <c r="N63" s="73">
        <v>261.08999999999997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1.84</v>
      </c>
      <c r="X63">
        <v>0</v>
      </c>
      <c r="Y63">
        <v>4.01</v>
      </c>
      <c r="Z63">
        <v>0.62</v>
      </c>
      <c r="AA63">
        <v>0</v>
      </c>
      <c r="AB63">
        <v>0</v>
      </c>
      <c r="AC63">
        <v>75</v>
      </c>
      <c r="AD63">
        <v>0</v>
      </c>
      <c r="AE63">
        <v>100</v>
      </c>
      <c r="AF63">
        <v>4.8</v>
      </c>
      <c r="AG63">
        <v>0.96</v>
      </c>
      <c r="AH63">
        <v>0</v>
      </c>
      <c r="AI63">
        <v>261.08999999999997</v>
      </c>
      <c r="AJ63">
        <v>0</v>
      </c>
      <c r="AK63">
        <v>11.52</v>
      </c>
      <c r="AL63">
        <v>14.41</v>
      </c>
      <c r="AM63">
        <v>5.76</v>
      </c>
      <c r="AN63">
        <v>100</v>
      </c>
      <c r="AO63">
        <v>8.16</v>
      </c>
      <c r="AP63">
        <v>0</v>
      </c>
      <c r="AQ63">
        <v>50</v>
      </c>
      <c r="AR63">
        <v>0</v>
      </c>
      <c r="AS63">
        <v>28.81</v>
      </c>
      <c r="AT63">
        <v>24.01</v>
      </c>
    </row>
    <row r="64" spans="1:46">
      <c r="G64" t="s">
        <v>106</v>
      </c>
      <c r="H64" s="73">
        <v>0.62</v>
      </c>
      <c r="I64" s="46">
        <v>0</v>
      </c>
      <c r="J64" s="46">
        <v>1.84</v>
      </c>
      <c r="K64" s="46">
        <v>92.67</v>
      </c>
      <c r="L64" s="46">
        <v>9.36</v>
      </c>
      <c r="M64" s="74">
        <v>0</v>
      </c>
      <c r="N64" s="73">
        <v>261.08999999999997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1.84</v>
      </c>
      <c r="X64">
        <v>0</v>
      </c>
      <c r="Y64">
        <v>3.6</v>
      </c>
      <c r="Z64">
        <v>0.62</v>
      </c>
      <c r="AA64">
        <v>0</v>
      </c>
      <c r="AB64">
        <v>0</v>
      </c>
      <c r="AC64">
        <v>75</v>
      </c>
      <c r="AD64">
        <v>0</v>
      </c>
      <c r="AE64">
        <v>100</v>
      </c>
      <c r="AF64">
        <v>4.8</v>
      </c>
      <c r="AG64">
        <v>0.96</v>
      </c>
      <c r="AH64">
        <v>0</v>
      </c>
      <c r="AI64">
        <v>261.08999999999997</v>
      </c>
      <c r="AJ64">
        <v>0</v>
      </c>
      <c r="AK64">
        <v>11.52</v>
      </c>
      <c r="AL64">
        <v>14.41</v>
      </c>
      <c r="AM64">
        <v>5.76</v>
      </c>
      <c r="AN64">
        <v>100</v>
      </c>
      <c r="AO64">
        <v>8.16</v>
      </c>
      <c r="AP64">
        <v>0</v>
      </c>
      <c r="AQ64">
        <v>50</v>
      </c>
      <c r="AR64">
        <v>0</v>
      </c>
      <c r="AS64">
        <v>28.81</v>
      </c>
      <c r="AT64">
        <v>24.01</v>
      </c>
    </row>
    <row r="65" spans="7:46">
      <c r="G65" t="s">
        <v>107</v>
      </c>
      <c r="H65" s="73">
        <v>0.62</v>
      </c>
      <c r="I65" s="46">
        <v>0</v>
      </c>
      <c r="J65" s="46">
        <v>1.84</v>
      </c>
      <c r="K65" s="46">
        <v>92.67</v>
      </c>
      <c r="L65" s="46">
        <v>8.7899999999999991</v>
      </c>
      <c r="M65" s="74">
        <v>0</v>
      </c>
      <c r="N65" s="73">
        <v>261.08999999999997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1.84</v>
      </c>
      <c r="X65">
        <v>0</v>
      </c>
      <c r="Y65">
        <v>3.03</v>
      </c>
      <c r="Z65">
        <v>0.62</v>
      </c>
      <c r="AA65">
        <v>0</v>
      </c>
      <c r="AB65">
        <v>0</v>
      </c>
      <c r="AC65">
        <v>75</v>
      </c>
      <c r="AD65">
        <v>0</v>
      </c>
      <c r="AE65">
        <v>100</v>
      </c>
      <c r="AF65">
        <v>4.8</v>
      </c>
      <c r="AG65">
        <v>0.96</v>
      </c>
      <c r="AH65">
        <v>0</v>
      </c>
      <c r="AI65">
        <v>261.08999999999997</v>
      </c>
      <c r="AJ65">
        <v>0</v>
      </c>
      <c r="AK65">
        <v>11.52</v>
      </c>
      <c r="AL65">
        <v>14.41</v>
      </c>
      <c r="AM65">
        <v>5.76</v>
      </c>
      <c r="AN65">
        <v>100</v>
      </c>
      <c r="AO65">
        <v>8.16</v>
      </c>
      <c r="AP65">
        <v>0</v>
      </c>
      <c r="AQ65">
        <v>50</v>
      </c>
      <c r="AR65">
        <v>0</v>
      </c>
      <c r="AS65">
        <v>28.81</v>
      </c>
      <c r="AT65">
        <v>24.01</v>
      </c>
    </row>
    <row r="66" spans="7:46">
      <c r="G66" t="s">
        <v>108</v>
      </c>
      <c r="H66" s="73">
        <v>0.62</v>
      </c>
      <c r="I66" s="46">
        <v>0</v>
      </c>
      <c r="J66" s="46">
        <v>1.84</v>
      </c>
      <c r="K66" s="46">
        <v>92.67</v>
      </c>
      <c r="L66" s="46">
        <v>8.2899999999999991</v>
      </c>
      <c r="M66" s="74">
        <v>0</v>
      </c>
      <c r="N66" s="73">
        <v>261.08999999999997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1.84</v>
      </c>
      <c r="X66">
        <v>0</v>
      </c>
      <c r="Y66">
        <v>2.5299999999999998</v>
      </c>
      <c r="Z66">
        <v>0.62</v>
      </c>
      <c r="AA66">
        <v>0</v>
      </c>
      <c r="AB66">
        <v>0</v>
      </c>
      <c r="AC66">
        <v>75</v>
      </c>
      <c r="AD66">
        <v>0</v>
      </c>
      <c r="AE66">
        <v>100</v>
      </c>
      <c r="AF66">
        <v>4.8</v>
      </c>
      <c r="AG66">
        <v>0.96</v>
      </c>
      <c r="AH66">
        <v>0</v>
      </c>
      <c r="AI66">
        <v>261.08999999999997</v>
      </c>
      <c r="AJ66">
        <v>0</v>
      </c>
      <c r="AK66">
        <v>11.52</v>
      </c>
      <c r="AL66">
        <v>14.41</v>
      </c>
      <c r="AM66">
        <v>5.76</v>
      </c>
      <c r="AN66">
        <v>100</v>
      </c>
      <c r="AO66">
        <v>8.16</v>
      </c>
      <c r="AP66">
        <v>0</v>
      </c>
      <c r="AQ66">
        <v>50</v>
      </c>
      <c r="AR66">
        <v>0</v>
      </c>
      <c r="AS66">
        <v>28.81</v>
      </c>
      <c r="AT66">
        <v>24.01</v>
      </c>
    </row>
    <row r="67" spans="7:46">
      <c r="G67" t="s">
        <v>109</v>
      </c>
      <c r="H67" s="73">
        <v>0.48</v>
      </c>
      <c r="I67" s="46">
        <v>0</v>
      </c>
      <c r="J67" s="46">
        <v>1.84</v>
      </c>
      <c r="K67" s="46">
        <v>85.66</v>
      </c>
      <c r="L67" s="46">
        <v>7.87</v>
      </c>
      <c r="M67" s="74">
        <v>0</v>
      </c>
      <c r="N67" s="73">
        <v>261.08999999999997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1.84</v>
      </c>
      <c r="X67">
        <v>0</v>
      </c>
      <c r="Y67">
        <v>2.11</v>
      </c>
      <c r="Z67">
        <v>0.48</v>
      </c>
      <c r="AA67">
        <v>0</v>
      </c>
      <c r="AB67">
        <v>0</v>
      </c>
      <c r="AC67">
        <v>75</v>
      </c>
      <c r="AD67">
        <v>0</v>
      </c>
      <c r="AE67">
        <v>100</v>
      </c>
      <c r="AF67">
        <v>4.8</v>
      </c>
      <c r="AG67">
        <v>0.96</v>
      </c>
      <c r="AH67">
        <v>0</v>
      </c>
      <c r="AI67">
        <v>261.08999999999997</v>
      </c>
      <c r="AJ67">
        <v>0</v>
      </c>
      <c r="AK67">
        <v>11.52</v>
      </c>
      <c r="AL67">
        <v>14.41</v>
      </c>
      <c r="AM67">
        <v>5.76</v>
      </c>
      <c r="AN67">
        <v>100</v>
      </c>
      <c r="AO67">
        <v>8.16</v>
      </c>
      <c r="AP67">
        <v>0</v>
      </c>
      <c r="AQ67">
        <v>50</v>
      </c>
      <c r="AR67">
        <v>0</v>
      </c>
      <c r="AS67">
        <v>28.81</v>
      </c>
      <c r="AT67">
        <v>17</v>
      </c>
    </row>
    <row r="68" spans="7:46">
      <c r="G68" t="s">
        <v>110</v>
      </c>
      <c r="H68" s="73">
        <v>0.48</v>
      </c>
      <c r="I68" s="46">
        <v>0</v>
      </c>
      <c r="J68" s="46">
        <v>1.84</v>
      </c>
      <c r="K68" s="46">
        <v>73.649999999999991</v>
      </c>
      <c r="L68" s="46">
        <v>7.4799999999999995</v>
      </c>
      <c r="M68" s="74">
        <v>0</v>
      </c>
      <c r="N68" s="73">
        <v>261.08999999999997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1.84</v>
      </c>
      <c r="X68">
        <v>0</v>
      </c>
      <c r="Y68">
        <v>1.72</v>
      </c>
      <c r="Z68">
        <v>0.48</v>
      </c>
      <c r="AA68">
        <v>0</v>
      </c>
      <c r="AB68">
        <v>0</v>
      </c>
      <c r="AC68">
        <v>75</v>
      </c>
      <c r="AD68">
        <v>0</v>
      </c>
      <c r="AE68">
        <v>100</v>
      </c>
      <c r="AF68">
        <v>4.8</v>
      </c>
      <c r="AG68">
        <v>0.96</v>
      </c>
      <c r="AH68">
        <v>0</v>
      </c>
      <c r="AI68">
        <v>261.08999999999997</v>
      </c>
      <c r="AJ68">
        <v>0</v>
      </c>
      <c r="AK68">
        <v>11.52</v>
      </c>
      <c r="AL68">
        <v>14.41</v>
      </c>
      <c r="AM68">
        <v>5.76</v>
      </c>
      <c r="AN68">
        <v>100</v>
      </c>
      <c r="AO68">
        <v>8.16</v>
      </c>
      <c r="AP68">
        <v>0</v>
      </c>
      <c r="AQ68">
        <v>50</v>
      </c>
      <c r="AR68">
        <v>0</v>
      </c>
      <c r="AS68">
        <v>28.81</v>
      </c>
      <c r="AT68">
        <v>4.99</v>
      </c>
    </row>
    <row r="69" spans="7:46">
      <c r="G69" t="s">
        <v>111</v>
      </c>
      <c r="H69" s="73">
        <v>0.48</v>
      </c>
      <c r="I69" s="46">
        <v>0</v>
      </c>
      <c r="J69" s="46">
        <v>1.84</v>
      </c>
      <c r="K69" s="46">
        <v>39.849999999999994</v>
      </c>
      <c r="L69" s="46">
        <v>7.04</v>
      </c>
      <c r="M69" s="74">
        <v>0</v>
      </c>
      <c r="N69" s="73">
        <v>261.08999999999997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1.84</v>
      </c>
      <c r="X69">
        <v>0</v>
      </c>
      <c r="Y69">
        <v>1.28</v>
      </c>
      <c r="Z69">
        <v>0.48</v>
      </c>
      <c r="AA69">
        <v>0</v>
      </c>
      <c r="AB69">
        <v>0</v>
      </c>
      <c r="AC69">
        <v>75</v>
      </c>
      <c r="AD69">
        <v>0</v>
      </c>
      <c r="AE69">
        <v>100</v>
      </c>
      <c r="AF69">
        <v>4.8</v>
      </c>
      <c r="AG69">
        <v>0.96</v>
      </c>
      <c r="AH69">
        <v>0</v>
      </c>
      <c r="AI69">
        <v>261.08999999999997</v>
      </c>
      <c r="AJ69">
        <v>0</v>
      </c>
      <c r="AK69">
        <v>11.52</v>
      </c>
      <c r="AL69">
        <v>14.41</v>
      </c>
      <c r="AM69">
        <v>5.76</v>
      </c>
      <c r="AN69">
        <v>100</v>
      </c>
      <c r="AO69">
        <v>8.16</v>
      </c>
      <c r="AP69">
        <v>0</v>
      </c>
      <c r="AQ69">
        <v>50</v>
      </c>
      <c r="AR69">
        <v>0</v>
      </c>
      <c r="AS69">
        <v>0</v>
      </c>
      <c r="AT69">
        <v>0</v>
      </c>
    </row>
    <row r="70" spans="7:46">
      <c r="G70" t="s">
        <v>112</v>
      </c>
      <c r="H70" s="73">
        <v>0.48</v>
      </c>
      <c r="I70" s="46">
        <v>0</v>
      </c>
      <c r="J70" s="46">
        <v>1.84</v>
      </c>
      <c r="K70" s="46">
        <v>39.849999999999994</v>
      </c>
      <c r="L70" s="46">
        <v>6.64</v>
      </c>
      <c r="M70" s="74">
        <v>0</v>
      </c>
      <c r="N70" s="73">
        <v>261.08999999999997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1.84</v>
      </c>
      <c r="X70">
        <v>0</v>
      </c>
      <c r="Y70">
        <v>0.88</v>
      </c>
      <c r="Z70">
        <v>0.48</v>
      </c>
      <c r="AA70">
        <v>0</v>
      </c>
      <c r="AB70">
        <v>0</v>
      </c>
      <c r="AC70">
        <v>75</v>
      </c>
      <c r="AD70">
        <v>0</v>
      </c>
      <c r="AE70">
        <v>100</v>
      </c>
      <c r="AF70">
        <v>4.8</v>
      </c>
      <c r="AG70">
        <v>0.96</v>
      </c>
      <c r="AH70">
        <v>0</v>
      </c>
      <c r="AI70">
        <v>261.08999999999997</v>
      </c>
      <c r="AJ70">
        <v>0</v>
      </c>
      <c r="AK70">
        <v>11.52</v>
      </c>
      <c r="AL70">
        <v>14.41</v>
      </c>
      <c r="AM70">
        <v>5.76</v>
      </c>
      <c r="AN70">
        <v>100</v>
      </c>
      <c r="AO70">
        <v>8.16</v>
      </c>
      <c r="AP70">
        <v>0</v>
      </c>
      <c r="AQ70">
        <v>50</v>
      </c>
      <c r="AR70">
        <v>0</v>
      </c>
      <c r="AS70">
        <v>0</v>
      </c>
      <c r="AT70">
        <v>0</v>
      </c>
    </row>
    <row r="71" spans="7:46">
      <c r="G71" t="s">
        <v>113</v>
      </c>
      <c r="H71" s="73">
        <v>82.11</v>
      </c>
      <c r="I71" s="46">
        <v>0</v>
      </c>
      <c r="J71" s="46">
        <v>1.84</v>
      </c>
      <c r="K71" s="46">
        <v>39.849999999999994</v>
      </c>
      <c r="L71" s="46">
        <v>6.33</v>
      </c>
      <c r="M71" s="74">
        <v>0</v>
      </c>
      <c r="N71" s="73">
        <v>261.08999999999997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1.84</v>
      </c>
      <c r="X71">
        <v>0</v>
      </c>
      <c r="Y71">
        <v>0.56999999999999995</v>
      </c>
      <c r="Z71">
        <v>0.48</v>
      </c>
      <c r="AA71">
        <v>0</v>
      </c>
      <c r="AB71">
        <v>0</v>
      </c>
      <c r="AC71">
        <v>75</v>
      </c>
      <c r="AD71">
        <v>0</v>
      </c>
      <c r="AE71">
        <v>100</v>
      </c>
      <c r="AF71">
        <v>4.8</v>
      </c>
      <c r="AG71">
        <v>0.96</v>
      </c>
      <c r="AH71">
        <v>0</v>
      </c>
      <c r="AI71">
        <v>261.08999999999997</v>
      </c>
      <c r="AJ71">
        <v>81.63</v>
      </c>
      <c r="AK71">
        <v>11.52</v>
      </c>
      <c r="AL71">
        <v>14.41</v>
      </c>
      <c r="AM71">
        <v>5.76</v>
      </c>
      <c r="AN71">
        <v>100</v>
      </c>
      <c r="AO71">
        <v>8.16</v>
      </c>
      <c r="AP71">
        <v>103.44</v>
      </c>
      <c r="AQ71">
        <v>50</v>
      </c>
      <c r="AR71">
        <v>0</v>
      </c>
      <c r="AS71">
        <v>0</v>
      </c>
      <c r="AT71">
        <v>0</v>
      </c>
    </row>
    <row r="72" spans="7:46">
      <c r="G72" t="s">
        <v>114</v>
      </c>
      <c r="H72" s="73">
        <v>82.11</v>
      </c>
      <c r="I72" s="46">
        <v>0</v>
      </c>
      <c r="J72" s="46">
        <v>1.84</v>
      </c>
      <c r="K72" s="46">
        <v>39.849999999999994</v>
      </c>
      <c r="L72" s="46">
        <v>6.1</v>
      </c>
      <c r="M72" s="74">
        <v>0</v>
      </c>
      <c r="N72" s="73">
        <v>261.08999999999997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1.84</v>
      </c>
      <c r="X72">
        <v>0</v>
      </c>
      <c r="Y72">
        <v>0.34</v>
      </c>
      <c r="Z72">
        <v>0.48</v>
      </c>
      <c r="AA72">
        <v>0</v>
      </c>
      <c r="AB72">
        <v>0</v>
      </c>
      <c r="AC72">
        <v>75</v>
      </c>
      <c r="AD72">
        <v>0</v>
      </c>
      <c r="AE72">
        <v>100</v>
      </c>
      <c r="AF72">
        <v>4.8</v>
      </c>
      <c r="AG72">
        <v>0.96</v>
      </c>
      <c r="AH72">
        <v>0</v>
      </c>
      <c r="AI72">
        <v>261.08999999999997</v>
      </c>
      <c r="AJ72">
        <v>81.63</v>
      </c>
      <c r="AK72">
        <v>11.52</v>
      </c>
      <c r="AL72">
        <v>14.41</v>
      </c>
      <c r="AM72">
        <v>5.76</v>
      </c>
      <c r="AN72">
        <v>100</v>
      </c>
      <c r="AO72">
        <v>8.16</v>
      </c>
      <c r="AP72">
        <v>90.64</v>
      </c>
      <c r="AQ72">
        <v>50</v>
      </c>
      <c r="AR72">
        <v>0</v>
      </c>
      <c r="AS72">
        <v>0</v>
      </c>
      <c r="AT72">
        <v>0</v>
      </c>
    </row>
    <row r="73" spans="7:46">
      <c r="G73" t="s">
        <v>115</v>
      </c>
      <c r="H73" s="73">
        <v>82.11</v>
      </c>
      <c r="I73" s="46">
        <v>0</v>
      </c>
      <c r="J73" s="46">
        <v>1.84</v>
      </c>
      <c r="K73" s="46">
        <v>39.849999999999994</v>
      </c>
      <c r="L73" s="46">
        <v>5.8999999999999995</v>
      </c>
      <c r="M73" s="74">
        <v>0</v>
      </c>
      <c r="N73" s="73">
        <v>261.08999999999997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1.84</v>
      </c>
      <c r="X73">
        <v>0</v>
      </c>
      <c r="Y73">
        <v>0.14000000000000001</v>
      </c>
      <c r="Z73">
        <v>0.48</v>
      </c>
      <c r="AA73">
        <v>0</v>
      </c>
      <c r="AB73">
        <v>0</v>
      </c>
      <c r="AC73">
        <v>75</v>
      </c>
      <c r="AD73">
        <v>0</v>
      </c>
      <c r="AE73">
        <v>100</v>
      </c>
      <c r="AF73">
        <v>4.8</v>
      </c>
      <c r="AG73">
        <v>0.96</v>
      </c>
      <c r="AH73">
        <v>0</v>
      </c>
      <c r="AI73">
        <v>261.08999999999997</v>
      </c>
      <c r="AJ73">
        <v>81.63</v>
      </c>
      <c r="AK73">
        <v>11.52</v>
      </c>
      <c r="AL73">
        <v>14.41</v>
      </c>
      <c r="AM73">
        <v>5.76</v>
      </c>
      <c r="AN73">
        <v>100</v>
      </c>
      <c r="AO73">
        <v>8.16</v>
      </c>
      <c r="AP73">
        <v>93.8</v>
      </c>
      <c r="AQ73">
        <v>50</v>
      </c>
      <c r="AR73">
        <v>0</v>
      </c>
      <c r="AS73">
        <v>0</v>
      </c>
      <c r="AT73">
        <v>0</v>
      </c>
    </row>
    <row r="74" spans="7:46">
      <c r="G74" t="s">
        <v>116</v>
      </c>
      <c r="H74" s="73">
        <v>82.11</v>
      </c>
      <c r="I74" s="46">
        <v>0</v>
      </c>
      <c r="J74" s="46">
        <v>1.84</v>
      </c>
      <c r="K74" s="46">
        <v>39.849999999999994</v>
      </c>
      <c r="L74" s="46">
        <v>5.76</v>
      </c>
      <c r="M74" s="74">
        <v>0</v>
      </c>
      <c r="N74" s="73">
        <v>261.08999999999997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1.84</v>
      </c>
      <c r="X74">
        <v>0</v>
      </c>
      <c r="Y74">
        <v>0</v>
      </c>
      <c r="Z74">
        <v>0.48</v>
      </c>
      <c r="AA74">
        <v>0</v>
      </c>
      <c r="AB74">
        <v>0</v>
      </c>
      <c r="AC74">
        <v>75</v>
      </c>
      <c r="AD74">
        <v>0</v>
      </c>
      <c r="AE74">
        <v>100</v>
      </c>
      <c r="AF74">
        <v>4.8</v>
      </c>
      <c r="AG74">
        <v>0.96</v>
      </c>
      <c r="AH74">
        <v>0</v>
      </c>
      <c r="AI74">
        <v>261.08999999999997</v>
      </c>
      <c r="AJ74">
        <v>81.63</v>
      </c>
      <c r="AK74">
        <v>11.52</v>
      </c>
      <c r="AL74">
        <v>14.41</v>
      </c>
      <c r="AM74">
        <v>5.76</v>
      </c>
      <c r="AN74">
        <v>100</v>
      </c>
      <c r="AO74">
        <v>8.16</v>
      </c>
      <c r="AP74">
        <v>95.98</v>
      </c>
      <c r="AQ74">
        <v>50</v>
      </c>
      <c r="AR74">
        <v>0</v>
      </c>
      <c r="AS74">
        <v>0</v>
      </c>
      <c r="AT74">
        <v>0</v>
      </c>
    </row>
    <row r="75" spans="7:46">
      <c r="G75" t="s">
        <v>117</v>
      </c>
      <c r="H75" s="73">
        <v>62.96</v>
      </c>
      <c r="I75" s="46">
        <v>0</v>
      </c>
      <c r="J75" s="46">
        <v>1.84</v>
      </c>
      <c r="K75" s="46">
        <v>39.849999999999994</v>
      </c>
      <c r="L75" s="46">
        <v>5.76</v>
      </c>
      <c r="M75" s="74">
        <v>0</v>
      </c>
      <c r="N75" s="73">
        <v>233.38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1.84</v>
      </c>
      <c r="X75">
        <v>55</v>
      </c>
      <c r="Y75">
        <v>0</v>
      </c>
      <c r="Z75">
        <v>0.53</v>
      </c>
      <c r="AA75">
        <v>25</v>
      </c>
      <c r="AB75">
        <v>0</v>
      </c>
      <c r="AC75">
        <v>75</v>
      </c>
      <c r="AD75">
        <v>0</v>
      </c>
      <c r="AE75">
        <v>100</v>
      </c>
      <c r="AF75">
        <v>4.8</v>
      </c>
      <c r="AG75">
        <v>0.96</v>
      </c>
      <c r="AH75">
        <v>0</v>
      </c>
      <c r="AI75">
        <v>153.38</v>
      </c>
      <c r="AJ75">
        <v>62.43</v>
      </c>
      <c r="AK75">
        <v>11.52</v>
      </c>
      <c r="AL75">
        <v>14.41</v>
      </c>
      <c r="AM75">
        <v>5.76</v>
      </c>
      <c r="AN75">
        <v>100</v>
      </c>
      <c r="AO75">
        <v>8.16</v>
      </c>
      <c r="AP75">
        <v>19</v>
      </c>
      <c r="AQ75">
        <v>50</v>
      </c>
      <c r="AR75">
        <v>0</v>
      </c>
      <c r="AS75">
        <v>0</v>
      </c>
      <c r="AT75">
        <v>0</v>
      </c>
    </row>
    <row r="76" spans="7:46">
      <c r="G76" t="s">
        <v>118</v>
      </c>
      <c r="H76" s="73">
        <v>62.96</v>
      </c>
      <c r="I76" s="46">
        <v>0</v>
      </c>
      <c r="J76" s="46">
        <v>1.84</v>
      </c>
      <c r="K76" s="46">
        <v>39.849999999999994</v>
      </c>
      <c r="L76" s="46">
        <v>5.76</v>
      </c>
      <c r="M76" s="74">
        <v>0</v>
      </c>
      <c r="N76" s="73">
        <v>233.38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1.84</v>
      </c>
      <c r="X76">
        <v>55</v>
      </c>
      <c r="Y76">
        <v>0</v>
      </c>
      <c r="Z76">
        <v>0.53</v>
      </c>
      <c r="AA76">
        <v>25</v>
      </c>
      <c r="AB76">
        <v>0</v>
      </c>
      <c r="AC76">
        <v>75</v>
      </c>
      <c r="AD76">
        <v>0</v>
      </c>
      <c r="AE76">
        <v>100</v>
      </c>
      <c r="AF76">
        <v>4.8</v>
      </c>
      <c r="AG76">
        <v>0.96</v>
      </c>
      <c r="AH76">
        <v>0</v>
      </c>
      <c r="AI76">
        <v>153.38</v>
      </c>
      <c r="AJ76">
        <v>62.43</v>
      </c>
      <c r="AK76">
        <v>11.52</v>
      </c>
      <c r="AL76">
        <v>14.41</v>
      </c>
      <c r="AM76">
        <v>5.76</v>
      </c>
      <c r="AN76">
        <v>100</v>
      </c>
      <c r="AO76">
        <v>8.16</v>
      </c>
      <c r="AP76">
        <v>18.920000000000002</v>
      </c>
      <c r="AQ76">
        <v>50</v>
      </c>
      <c r="AR76">
        <v>0</v>
      </c>
      <c r="AS76">
        <v>0</v>
      </c>
      <c r="AT76">
        <v>0</v>
      </c>
    </row>
    <row r="77" spans="7:46">
      <c r="G77" t="s">
        <v>119</v>
      </c>
      <c r="H77" s="73">
        <v>62.96</v>
      </c>
      <c r="I77" s="46">
        <v>0</v>
      </c>
      <c r="J77" s="46">
        <v>1.84</v>
      </c>
      <c r="K77" s="46">
        <v>39.849999999999994</v>
      </c>
      <c r="L77" s="46">
        <v>5.76</v>
      </c>
      <c r="M77" s="74">
        <v>0</v>
      </c>
      <c r="N77" s="73">
        <v>233.38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1.84</v>
      </c>
      <c r="X77">
        <v>55</v>
      </c>
      <c r="Y77">
        <v>0</v>
      </c>
      <c r="Z77">
        <v>0.53</v>
      </c>
      <c r="AA77">
        <v>25</v>
      </c>
      <c r="AB77">
        <v>0</v>
      </c>
      <c r="AC77">
        <v>75</v>
      </c>
      <c r="AD77">
        <v>0</v>
      </c>
      <c r="AE77">
        <v>100</v>
      </c>
      <c r="AF77">
        <v>4.8</v>
      </c>
      <c r="AG77">
        <v>0.96</v>
      </c>
      <c r="AH77">
        <v>0</v>
      </c>
      <c r="AI77">
        <v>153.38</v>
      </c>
      <c r="AJ77">
        <v>62.43</v>
      </c>
      <c r="AK77">
        <v>11.52</v>
      </c>
      <c r="AL77">
        <v>14.41</v>
      </c>
      <c r="AM77">
        <v>5.76</v>
      </c>
      <c r="AN77">
        <v>100</v>
      </c>
      <c r="AO77">
        <v>8.16</v>
      </c>
      <c r="AP77">
        <v>17.21</v>
      </c>
      <c r="AQ77">
        <v>50</v>
      </c>
      <c r="AR77">
        <v>0</v>
      </c>
      <c r="AS77">
        <v>0</v>
      </c>
      <c r="AT77">
        <v>0</v>
      </c>
    </row>
    <row r="78" spans="7:46">
      <c r="G78" t="s">
        <v>120</v>
      </c>
      <c r="H78" s="73">
        <v>62.96</v>
      </c>
      <c r="I78" s="46">
        <v>0</v>
      </c>
      <c r="J78" s="46">
        <v>1.84</v>
      </c>
      <c r="K78" s="46">
        <v>39.849999999999994</v>
      </c>
      <c r="L78" s="46">
        <v>5.76</v>
      </c>
      <c r="M78" s="74">
        <v>0</v>
      </c>
      <c r="N78" s="73">
        <v>233.38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1.84</v>
      </c>
      <c r="X78">
        <v>55</v>
      </c>
      <c r="Y78">
        <v>0</v>
      </c>
      <c r="Z78">
        <v>0.53</v>
      </c>
      <c r="AA78">
        <v>25</v>
      </c>
      <c r="AB78">
        <v>0</v>
      </c>
      <c r="AC78">
        <v>75</v>
      </c>
      <c r="AD78">
        <v>0</v>
      </c>
      <c r="AE78">
        <v>100</v>
      </c>
      <c r="AF78">
        <v>4.8</v>
      </c>
      <c r="AG78">
        <v>0.96</v>
      </c>
      <c r="AH78">
        <v>0</v>
      </c>
      <c r="AI78">
        <v>153.38</v>
      </c>
      <c r="AJ78">
        <v>62.43</v>
      </c>
      <c r="AK78">
        <v>11.52</v>
      </c>
      <c r="AL78">
        <v>14.41</v>
      </c>
      <c r="AM78">
        <v>5.76</v>
      </c>
      <c r="AN78">
        <v>100</v>
      </c>
      <c r="AO78">
        <v>8.16</v>
      </c>
      <c r="AP78">
        <v>12.8</v>
      </c>
      <c r="AQ78">
        <v>50</v>
      </c>
      <c r="AR78">
        <v>0</v>
      </c>
      <c r="AS78">
        <v>0</v>
      </c>
      <c r="AT78">
        <v>0</v>
      </c>
    </row>
    <row r="79" spans="7:46">
      <c r="G79" t="s">
        <v>121</v>
      </c>
      <c r="H79" s="73">
        <v>0.53</v>
      </c>
      <c r="I79" s="46">
        <v>0</v>
      </c>
      <c r="J79" s="46">
        <v>1.84</v>
      </c>
      <c r="K79" s="46">
        <v>39.849999999999994</v>
      </c>
      <c r="L79" s="46">
        <v>5.76</v>
      </c>
      <c r="M79" s="74">
        <v>0</v>
      </c>
      <c r="N79" s="73">
        <v>233.38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1.84</v>
      </c>
      <c r="X79">
        <v>55</v>
      </c>
      <c r="Y79">
        <v>0</v>
      </c>
      <c r="Z79">
        <v>0.53</v>
      </c>
      <c r="AA79">
        <v>25</v>
      </c>
      <c r="AB79">
        <v>0</v>
      </c>
      <c r="AC79">
        <v>75</v>
      </c>
      <c r="AD79">
        <v>0</v>
      </c>
      <c r="AE79">
        <v>100</v>
      </c>
      <c r="AF79">
        <v>4.8</v>
      </c>
      <c r="AG79">
        <v>0.96</v>
      </c>
      <c r="AH79">
        <v>0</v>
      </c>
      <c r="AI79">
        <v>153.38</v>
      </c>
      <c r="AJ79">
        <v>0</v>
      </c>
      <c r="AK79">
        <v>11.52</v>
      </c>
      <c r="AL79">
        <v>14.41</v>
      </c>
      <c r="AM79">
        <v>5.76</v>
      </c>
      <c r="AN79">
        <v>100</v>
      </c>
      <c r="AO79">
        <v>8.16</v>
      </c>
      <c r="AP79">
        <v>0</v>
      </c>
      <c r="AQ79">
        <v>50</v>
      </c>
      <c r="AR79">
        <v>0</v>
      </c>
      <c r="AS79">
        <v>0</v>
      </c>
      <c r="AT79">
        <v>0</v>
      </c>
    </row>
    <row r="80" spans="7:46">
      <c r="G80" t="s">
        <v>122</v>
      </c>
      <c r="H80" s="73">
        <v>0.53</v>
      </c>
      <c r="I80" s="46">
        <v>0</v>
      </c>
      <c r="J80" s="46">
        <v>1.84</v>
      </c>
      <c r="K80" s="46">
        <v>39.849999999999994</v>
      </c>
      <c r="L80" s="46">
        <v>5.76</v>
      </c>
      <c r="M80" s="74">
        <v>0</v>
      </c>
      <c r="N80" s="73">
        <v>233.38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1.84</v>
      </c>
      <c r="X80">
        <v>55</v>
      </c>
      <c r="Y80">
        <v>0</v>
      </c>
      <c r="Z80">
        <v>0.53</v>
      </c>
      <c r="AA80">
        <v>25</v>
      </c>
      <c r="AB80">
        <v>0</v>
      </c>
      <c r="AC80">
        <v>75</v>
      </c>
      <c r="AD80">
        <v>0</v>
      </c>
      <c r="AE80">
        <v>100</v>
      </c>
      <c r="AF80">
        <v>4.8</v>
      </c>
      <c r="AG80">
        <v>0.96</v>
      </c>
      <c r="AH80">
        <v>0</v>
      </c>
      <c r="AI80">
        <v>153.38</v>
      </c>
      <c r="AJ80">
        <v>0</v>
      </c>
      <c r="AK80">
        <v>11.52</v>
      </c>
      <c r="AL80">
        <v>14.41</v>
      </c>
      <c r="AM80">
        <v>5.76</v>
      </c>
      <c r="AN80">
        <v>100</v>
      </c>
      <c r="AO80">
        <v>8.16</v>
      </c>
      <c r="AP80">
        <v>0</v>
      </c>
      <c r="AQ80">
        <v>50</v>
      </c>
      <c r="AR80">
        <v>0</v>
      </c>
      <c r="AS80">
        <v>0</v>
      </c>
      <c r="AT80">
        <v>0</v>
      </c>
    </row>
    <row r="81" spans="7:46">
      <c r="G81" t="s">
        <v>123</v>
      </c>
      <c r="H81" s="73">
        <v>0.53</v>
      </c>
      <c r="I81" s="46">
        <v>0</v>
      </c>
      <c r="J81" s="46">
        <v>1.84</v>
      </c>
      <c r="K81" s="46">
        <v>39.849999999999994</v>
      </c>
      <c r="L81" s="46">
        <v>5.76</v>
      </c>
      <c r="M81" s="74">
        <v>0</v>
      </c>
      <c r="N81" s="73">
        <v>233.38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1.84</v>
      </c>
      <c r="X81">
        <v>55</v>
      </c>
      <c r="Y81">
        <v>0</v>
      </c>
      <c r="Z81">
        <v>0.53</v>
      </c>
      <c r="AA81">
        <v>25</v>
      </c>
      <c r="AB81">
        <v>0</v>
      </c>
      <c r="AC81">
        <v>75</v>
      </c>
      <c r="AD81">
        <v>0</v>
      </c>
      <c r="AE81">
        <v>100</v>
      </c>
      <c r="AF81">
        <v>4.8</v>
      </c>
      <c r="AG81">
        <v>0.96</v>
      </c>
      <c r="AH81">
        <v>0</v>
      </c>
      <c r="AI81">
        <v>153.38</v>
      </c>
      <c r="AJ81">
        <v>0</v>
      </c>
      <c r="AK81">
        <v>11.52</v>
      </c>
      <c r="AL81">
        <v>14.41</v>
      </c>
      <c r="AM81">
        <v>5.76</v>
      </c>
      <c r="AN81">
        <v>100</v>
      </c>
      <c r="AO81">
        <v>8.16</v>
      </c>
      <c r="AP81">
        <v>0</v>
      </c>
      <c r="AQ81">
        <v>50</v>
      </c>
      <c r="AR81">
        <v>0</v>
      </c>
      <c r="AS81">
        <v>0</v>
      </c>
      <c r="AT81">
        <v>0</v>
      </c>
    </row>
    <row r="82" spans="7:46">
      <c r="G82" t="s">
        <v>124</v>
      </c>
      <c r="H82" s="73">
        <v>0.53</v>
      </c>
      <c r="I82" s="46">
        <v>0</v>
      </c>
      <c r="J82" s="46">
        <v>1.84</v>
      </c>
      <c r="K82" s="46">
        <v>39.849999999999994</v>
      </c>
      <c r="L82" s="46">
        <v>5.76</v>
      </c>
      <c r="M82" s="74">
        <v>0</v>
      </c>
      <c r="N82" s="73">
        <v>233.38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1.84</v>
      </c>
      <c r="X82">
        <v>55</v>
      </c>
      <c r="Y82">
        <v>0</v>
      </c>
      <c r="Z82">
        <v>0.53</v>
      </c>
      <c r="AA82">
        <v>25</v>
      </c>
      <c r="AB82">
        <v>0</v>
      </c>
      <c r="AC82">
        <v>75</v>
      </c>
      <c r="AD82">
        <v>0</v>
      </c>
      <c r="AE82">
        <v>100</v>
      </c>
      <c r="AF82">
        <v>4.8</v>
      </c>
      <c r="AG82">
        <v>0.96</v>
      </c>
      <c r="AH82">
        <v>0</v>
      </c>
      <c r="AI82">
        <v>153.38</v>
      </c>
      <c r="AJ82">
        <v>0</v>
      </c>
      <c r="AK82">
        <v>11.52</v>
      </c>
      <c r="AL82">
        <v>14.41</v>
      </c>
      <c r="AM82">
        <v>5.76</v>
      </c>
      <c r="AN82">
        <v>100</v>
      </c>
      <c r="AO82">
        <v>8.16</v>
      </c>
      <c r="AP82">
        <v>0</v>
      </c>
      <c r="AQ82">
        <v>50</v>
      </c>
      <c r="AR82">
        <v>0</v>
      </c>
      <c r="AS82">
        <v>0</v>
      </c>
      <c r="AT82">
        <v>0</v>
      </c>
    </row>
    <row r="83" spans="7:46">
      <c r="G83" t="s">
        <v>125</v>
      </c>
      <c r="H83" s="73">
        <v>0.53</v>
      </c>
      <c r="I83" s="46">
        <v>0</v>
      </c>
      <c r="J83" s="46">
        <v>1.84</v>
      </c>
      <c r="K83" s="46">
        <v>39.849999999999994</v>
      </c>
      <c r="L83" s="46">
        <v>5.76</v>
      </c>
      <c r="M83" s="74">
        <v>0</v>
      </c>
      <c r="N83" s="73">
        <v>233.38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1.84</v>
      </c>
      <c r="X83">
        <v>55</v>
      </c>
      <c r="Y83">
        <v>0</v>
      </c>
      <c r="Z83">
        <v>0.53</v>
      </c>
      <c r="AA83">
        <v>25</v>
      </c>
      <c r="AB83">
        <v>0</v>
      </c>
      <c r="AC83">
        <v>75</v>
      </c>
      <c r="AD83">
        <v>0</v>
      </c>
      <c r="AE83">
        <v>0</v>
      </c>
      <c r="AF83">
        <v>4.8</v>
      </c>
      <c r="AG83">
        <v>0.96</v>
      </c>
      <c r="AH83">
        <v>0</v>
      </c>
      <c r="AI83">
        <v>153.38</v>
      </c>
      <c r="AJ83">
        <v>0</v>
      </c>
      <c r="AK83">
        <v>11.52</v>
      </c>
      <c r="AL83">
        <v>14.41</v>
      </c>
      <c r="AM83">
        <v>5.76</v>
      </c>
      <c r="AN83">
        <v>100</v>
      </c>
      <c r="AO83">
        <v>8.16</v>
      </c>
      <c r="AP83">
        <v>0</v>
      </c>
      <c r="AQ83">
        <v>50</v>
      </c>
      <c r="AR83">
        <v>0</v>
      </c>
      <c r="AS83">
        <v>0</v>
      </c>
      <c r="AT83">
        <v>0</v>
      </c>
    </row>
    <row r="84" spans="7:46">
      <c r="G84" t="s">
        <v>126</v>
      </c>
      <c r="H84" s="73">
        <v>0.53</v>
      </c>
      <c r="I84" s="46">
        <v>0</v>
      </c>
      <c r="J84" s="46">
        <v>1.84</v>
      </c>
      <c r="K84" s="46">
        <v>39.849999999999994</v>
      </c>
      <c r="L84" s="46">
        <v>5.76</v>
      </c>
      <c r="M84" s="74">
        <v>0</v>
      </c>
      <c r="N84" s="73">
        <v>233.38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1.84</v>
      </c>
      <c r="X84">
        <v>55</v>
      </c>
      <c r="Y84">
        <v>0</v>
      </c>
      <c r="Z84">
        <v>0.53</v>
      </c>
      <c r="AA84">
        <v>25</v>
      </c>
      <c r="AB84">
        <v>0</v>
      </c>
      <c r="AC84">
        <v>75</v>
      </c>
      <c r="AD84">
        <v>0</v>
      </c>
      <c r="AE84">
        <v>0</v>
      </c>
      <c r="AF84">
        <v>4.8</v>
      </c>
      <c r="AG84">
        <v>0.96</v>
      </c>
      <c r="AH84">
        <v>0</v>
      </c>
      <c r="AI84">
        <v>153.38</v>
      </c>
      <c r="AJ84">
        <v>0</v>
      </c>
      <c r="AK84">
        <v>11.52</v>
      </c>
      <c r="AL84">
        <v>14.41</v>
      </c>
      <c r="AM84">
        <v>5.76</v>
      </c>
      <c r="AN84">
        <v>100</v>
      </c>
      <c r="AO84">
        <v>8.16</v>
      </c>
      <c r="AP84">
        <v>0</v>
      </c>
      <c r="AQ84">
        <v>50</v>
      </c>
      <c r="AR84">
        <v>0</v>
      </c>
      <c r="AS84">
        <v>0</v>
      </c>
      <c r="AT84">
        <v>0</v>
      </c>
    </row>
    <row r="85" spans="7:46">
      <c r="G85" t="s">
        <v>127</v>
      </c>
      <c r="H85" s="73">
        <v>0.53</v>
      </c>
      <c r="I85" s="46">
        <v>0</v>
      </c>
      <c r="J85" s="46">
        <v>1.84</v>
      </c>
      <c r="K85" s="46">
        <v>39.849999999999994</v>
      </c>
      <c r="L85" s="46">
        <v>5.76</v>
      </c>
      <c r="M85" s="74">
        <v>0</v>
      </c>
      <c r="N85" s="73">
        <v>233.38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1.84</v>
      </c>
      <c r="X85">
        <v>55</v>
      </c>
      <c r="Y85">
        <v>0</v>
      </c>
      <c r="Z85">
        <v>0.53</v>
      </c>
      <c r="AA85">
        <v>25</v>
      </c>
      <c r="AB85">
        <v>0</v>
      </c>
      <c r="AC85">
        <v>75</v>
      </c>
      <c r="AD85">
        <v>0</v>
      </c>
      <c r="AE85">
        <v>0</v>
      </c>
      <c r="AF85">
        <v>4.8</v>
      </c>
      <c r="AG85">
        <v>0.96</v>
      </c>
      <c r="AH85">
        <v>0</v>
      </c>
      <c r="AI85">
        <v>153.38</v>
      </c>
      <c r="AJ85">
        <v>0</v>
      </c>
      <c r="AK85">
        <v>11.52</v>
      </c>
      <c r="AL85">
        <v>14.41</v>
      </c>
      <c r="AM85">
        <v>5.76</v>
      </c>
      <c r="AN85">
        <v>100</v>
      </c>
      <c r="AO85">
        <v>8.16</v>
      </c>
      <c r="AP85">
        <v>0</v>
      </c>
      <c r="AQ85">
        <v>50</v>
      </c>
      <c r="AR85">
        <v>0</v>
      </c>
      <c r="AS85">
        <v>0</v>
      </c>
      <c r="AT85">
        <v>0</v>
      </c>
    </row>
    <row r="86" spans="7:46">
      <c r="G86" t="s">
        <v>128</v>
      </c>
      <c r="H86" s="73">
        <v>0.53</v>
      </c>
      <c r="I86" s="46">
        <v>0</v>
      </c>
      <c r="J86" s="46">
        <v>1.84</v>
      </c>
      <c r="K86" s="46">
        <v>39.849999999999994</v>
      </c>
      <c r="L86" s="46">
        <v>5.76</v>
      </c>
      <c r="M86" s="74">
        <v>0</v>
      </c>
      <c r="N86" s="73">
        <v>233.38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1.84</v>
      </c>
      <c r="X86">
        <v>55</v>
      </c>
      <c r="Y86">
        <v>0</v>
      </c>
      <c r="Z86">
        <v>0.53</v>
      </c>
      <c r="AA86">
        <v>25</v>
      </c>
      <c r="AB86">
        <v>0</v>
      </c>
      <c r="AC86">
        <v>75</v>
      </c>
      <c r="AD86">
        <v>0</v>
      </c>
      <c r="AE86">
        <v>0</v>
      </c>
      <c r="AF86">
        <v>4.8</v>
      </c>
      <c r="AG86">
        <v>0.96</v>
      </c>
      <c r="AH86">
        <v>0</v>
      </c>
      <c r="AI86">
        <v>153.38</v>
      </c>
      <c r="AJ86">
        <v>0</v>
      </c>
      <c r="AK86">
        <v>11.52</v>
      </c>
      <c r="AL86">
        <v>14.41</v>
      </c>
      <c r="AM86">
        <v>5.76</v>
      </c>
      <c r="AN86">
        <v>100</v>
      </c>
      <c r="AO86">
        <v>8.16</v>
      </c>
      <c r="AP86">
        <v>0</v>
      </c>
      <c r="AQ86">
        <v>50</v>
      </c>
      <c r="AR86">
        <v>0</v>
      </c>
      <c r="AS86">
        <v>0</v>
      </c>
      <c r="AT86">
        <v>0</v>
      </c>
    </row>
    <row r="87" spans="7:46">
      <c r="G87" t="s">
        <v>129</v>
      </c>
      <c r="H87" s="73">
        <v>0.53</v>
      </c>
      <c r="I87" s="46">
        <v>0</v>
      </c>
      <c r="J87" s="46">
        <v>1.84</v>
      </c>
      <c r="K87" s="46">
        <v>39.849999999999994</v>
      </c>
      <c r="L87" s="46">
        <v>5.76</v>
      </c>
      <c r="M87" s="74">
        <v>0</v>
      </c>
      <c r="N87" s="73">
        <v>233.38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1.84</v>
      </c>
      <c r="X87">
        <v>55</v>
      </c>
      <c r="Y87">
        <v>0</v>
      </c>
      <c r="Z87">
        <v>0.53</v>
      </c>
      <c r="AA87">
        <v>25</v>
      </c>
      <c r="AB87">
        <v>0</v>
      </c>
      <c r="AC87">
        <v>75</v>
      </c>
      <c r="AD87">
        <v>0</v>
      </c>
      <c r="AE87">
        <v>0</v>
      </c>
      <c r="AF87">
        <v>4.8</v>
      </c>
      <c r="AG87">
        <v>0.96</v>
      </c>
      <c r="AH87">
        <v>0</v>
      </c>
      <c r="AI87">
        <v>153.38</v>
      </c>
      <c r="AJ87">
        <v>0</v>
      </c>
      <c r="AK87">
        <v>11.52</v>
      </c>
      <c r="AL87">
        <v>14.41</v>
      </c>
      <c r="AM87">
        <v>5.76</v>
      </c>
      <c r="AN87">
        <v>100</v>
      </c>
      <c r="AO87">
        <v>8.16</v>
      </c>
      <c r="AP87">
        <v>0</v>
      </c>
      <c r="AQ87">
        <v>50</v>
      </c>
      <c r="AR87">
        <v>0</v>
      </c>
      <c r="AS87">
        <v>0</v>
      </c>
      <c r="AT87">
        <v>0</v>
      </c>
    </row>
    <row r="88" spans="7:46">
      <c r="G88" t="s">
        <v>130</v>
      </c>
      <c r="H88" s="73">
        <v>0.53</v>
      </c>
      <c r="I88" s="46">
        <v>0</v>
      </c>
      <c r="J88" s="46">
        <v>1.84</v>
      </c>
      <c r="K88" s="46">
        <v>39.849999999999994</v>
      </c>
      <c r="L88" s="46">
        <v>5.76</v>
      </c>
      <c r="M88" s="74">
        <v>0</v>
      </c>
      <c r="N88" s="73">
        <v>233.38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1.84</v>
      </c>
      <c r="X88">
        <v>55</v>
      </c>
      <c r="Y88">
        <v>0</v>
      </c>
      <c r="Z88">
        <v>0.53</v>
      </c>
      <c r="AA88">
        <v>25</v>
      </c>
      <c r="AB88">
        <v>0</v>
      </c>
      <c r="AC88">
        <v>75</v>
      </c>
      <c r="AD88">
        <v>0</v>
      </c>
      <c r="AE88">
        <v>0</v>
      </c>
      <c r="AF88">
        <v>4.8</v>
      </c>
      <c r="AG88">
        <v>0.96</v>
      </c>
      <c r="AH88">
        <v>0</v>
      </c>
      <c r="AI88">
        <v>153.38</v>
      </c>
      <c r="AJ88">
        <v>0</v>
      </c>
      <c r="AK88">
        <v>11.52</v>
      </c>
      <c r="AL88">
        <v>14.41</v>
      </c>
      <c r="AM88">
        <v>5.76</v>
      </c>
      <c r="AN88">
        <v>100</v>
      </c>
      <c r="AO88">
        <v>8.16</v>
      </c>
      <c r="AP88">
        <v>0</v>
      </c>
      <c r="AQ88">
        <v>50</v>
      </c>
      <c r="AR88">
        <v>0</v>
      </c>
      <c r="AS88">
        <v>0</v>
      </c>
      <c r="AT88">
        <v>0</v>
      </c>
    </row>
    <row r="89" spans="7:46">
      <c r="G89" t="s">
        <v>131</v>
      </c>
      <c r="H89" s="73">
        <v>0.53</v>
      </c>
      <c r="I89" s="46">
        <v>0</v>
      </c>
      <c r="J89" s="46">
        <v>1.84</v>
      </c>
      <c r="K89" s="46">
        <v>39.849999999999994</v>
      </c>
      <c r="L89" s="46">
        <v>5.76</v>
      </c>
      <c r="M89" s="74">
        <v>0</v>
      </c>
      <c r="N89" s="73">
        <v>233.38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1.84</v>
      </c>
      <c r="X89">
        <v>55</v>
      </c>
      <c r="Y89">
        <v>0</v>
      </c>
      <c r="Z89">
        <v>0.53</v>
      </c>
      <c r="AA89">
        <v>25</v>
      </c>
      <c r="AB89">
        <v>0</v>
      </c>
      <c r="AC89">
        <v>75</v>
      </c>
      <c r="AD89">
        <v>0</v>
      </c>
      <c r="AE89">
        <v>0</v>
      </c>
      <c r="AF89">
        <v>4.8</v>
      </c>
      <c r="AG89">
        <v>0.96</v>
      </c>
      <c r="AH89">
        <v>0</v>
      </c>
      <c r="AI89">
        <v>153.38</v>
      </c>
      <c r="AJ89">
        <v>0</v>
      </c>
      <c r="AK89">
        <v>11.52</v>
      </c>
      <c r="AL89">
        <v>14.41</v>
      </c>
      <c r="AM89">
        <v>5.76</v>
      </c>
      <c r="AN89">
        <v>100</v>
      </c>
      <c r="AO89">
        <v>8.16</v>
      </c>
      <c r="AP89">
        <v>0</v>
      </c>
      <c r="AQ89">
        <v>50</v>
      </c>
      <c r="AR89">
        <v>0</v>
      </c>
      <c r="AS89">
        <v>0</v>
      </c>
      <c r="AT89">
        <v>0</v>
      </c>
    </row>
    <row r="90" spans="7:46">
      <c r="G90" t="s">
        <v>132</v>
      </c>
      <c r="H90" s="73">
        <v>0.53</v>
      </c>
      <c r="I90" s="46">
        <v>0</v>
      </c>
      <c r="J90" s="46">
        <v>1.84</v>
      </c>
      <c r="K90" s="46">
        <v>39.849999999999994</v>
      </c>
      <c r="L90" s="46">
        <v>5.76</v>
      </c>
      <c r="M90" s="74">
        <v>0</v>
      </c>
      <c r="N90" s="73">
        <v>233.38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1.84</v>
      </c>
      <c r="X90">
        <v>55</v>
      </c>
      <c r="Y90">
        <v>0</v>
      </c>
      <c r="Z90">
        <v>0.53</v>
      </c>
      <c r="AA90">
        <v>25</v>
      </c>
      <c r="AB90">
        <v>0</v>
      </c>
      <c r="AC90">
        <v>75</v>
      </c>
      <c r="AD90">
        <v>0</v>
      </c>
      <c r="AE90">
        <v>0</v>
      </c>
      <c r="AF90">
        <v>4.8</v>
      </c>
      <c r="AG90">
        <v>0.96</v>
      </c>
      <c r="AH90">
        <v>0</v>
      </c>
      <c r="AI90">
        <v>153.38</v>
      </c>
      <c r="AJ90">
        <v>0</v>
      </c>
      <c r="AK90">
        <v>11.52</v>
      </c>
      <c r="AL90">
        <v>14.41</v>
      </c>
      <c r="AM90">
        <v>5.76</v>
      </c>
      <c r="AN90">
        <v>100</v>
      </c>
      <c r="AO90">
        <v>8.16</v>
      </c>
      <c r="AP90">
        <v>0</v>
      </c>
      <c r="AQ90">
        <v>50</v>
      </c>
      <c r="AR90">
        <v>0</v>
      </c>
      <c r="AS90">
        <v>0</v>
      </c>
      <c r="AT90">
        <v>0</v>
      </c>
    </row>
    <row r="91" spans="7:46">
      <c r="G91" t="s">
        <v>133</v>
      </c>
      <c r="H91" s="73">
        <v>0.48</v>
      </c>
      <c r="I91" s="46">
        <v>0</v>
      </c>
      <c r="J91" s="46">
        <v>1.84</v>
      </c>
      <c r="K91" s="46">
        <v>39.849999999999994</v>
      </c>
      <c r="L91" s="46">
        <v>5.76</v>
      </c>
      <c r="M91" s="74">
        <v>0</v>
      </c>
      <c r="N91" s="73">
        <v>327.73</v>
      </c>
      <c r="O91" s="46">
        <v>276.11</v>
      </c>
      <c r="P91" s="46">
        <v>0</v>
      </c>
      <c r="Q91" s="46">
        <v>0</v>
      </c>
      <c r="R91" s="46">
        <v>0</v>
      </c>
      <c r="S91" s="74">
        <v>0</v>
      </c>
      <c r="W91">
        <v>1.84</v>
      </c>
      <c r="X91">
        <v>55</v>
      </c>
      <c r="Y91">
        <v>0</v>
      </c>
      <c r="Z91">
        <v>0.48</v>
      </c>
      <c r="AA91">
        <v>0</v>
      </c>
      <c r="AB91">
        <v>51.11</v>
      </c>
      <c r="AC91">
        <v>75</v>
      </c>
      <c r="AD91">
        <v>0</v>
      </c>
      <c r="AE91">
        <v>0</v>
      </c>
      <c r="AF91">
        <v>4.8</v>
      </c>
      <c r="AG91">
        <v>0.96</v>
      </c>
      <c r="AH91">
        <v>119.35</v>
      </c>
      <c r="AI91">
        <v>153.38</v>
      </c>
      <c r="AJ91">
        <v>0</v>
      </c>
      <c r="AK91">
        <v>11.52</v>
      </c>
      <c r="AL91">
        <v>14.41</v>
      </c>
      <c r="AM91">
        <v>5.76</v>
      </c>
      <c r="AN91">
        <v>100</v>
      </c>
      <c r="AO91">
        <v>8.16</v>
      </c>
      <c r="AP91">
        <v>0</v>
      </c>
      <c r="AQ91">
        <v>50</v>
      </c>
      <c r="AR91">
        <v>0</v>
      </c>
      <c r="AS91">
        <v>0</v>
      </c>
      <c r="AT91">
        <v>0</v>
      </c>
    </row>
    <row r="92" spans="7:46">
      <c r="G92" t="s">
        <v>134</v>
      </c>
      <c r="H92" s="73">
        <v>0.48</v>
      </c>
      <c r="I92" s="46">
        <v>0</v>
      </c>
      <c r="J92" s="46">
        <v>1.84</v>
      </c>
      <c r="K92" s="46">
        <v>39.849999999999994</v>
      </c>
      <c r="L92" s="46">
        <v>5.76</v>
      </c>
      <c r="M92" s="74">
        <v>0</v>
      </c>
      <c r="N92" s="73">
        <v>327.73</v>
      </c>
      <c r="O92" s="46">
        <v>276.11</v>
      </c>
      <c r="P92" s="46">
        <v>0</v>
      </c>
      <c r="Q92" s="46">
        <v>0</v>
      </c>
      <c r="R92" s="46">
        <v>0</v>
      </c>
      <c r="S92" s="74">
        <v>0</v>
      </c>
      <c r="W92">
        <v>1.84</v>
      </c>
      <c r="X92">
        <v>55</v>
      </c>
      <c r="Y92">
        <v>0</v>
      </c>
      <c r="Z92">
        <v>0.48</v>
      </c>
      <c r="AA92">
        <v>0</v>
      </c>
      <c r="AB92">
        <v>51.11</v>
      </c>
      <c r="AC92">
        <v>75</v>
      </c>
      <c r="AD92">
        <v>0</v>
      </c>
      <c r="AE92">
        <v>0</v>
      </c>
      <c r="AF92">
        <v>4.8</v>
      </c>
      <c r="AG92">
        <v>0.96</v>
      </c>
      <c r="AH92">
        <v>119.35</v>
      </c>
      <c r="AI92">
        <v>153.38</v>
      </c>
      <c r="AJ92">
        <v>0</v>
      </c>
      <c r="AK92">
        <v>11.52</v>
      </c>
      <c r="AL92">
        <v>14.41</v>
      </c>
      <c r="AM92">
        <v>5.76</v>
      </c>
      <c r="AN92">
        <v>100</v>
      </c>
      <c r="AO92">
        <v>8.16</v>
      </c>
      <c r="AP92">
        <v>0</v>
      </c>
      <c r="AQ92">
        <v>50</v>
      </c>
      <c r="AR92">
        <v>0</v>
      </c>
      <c r="AS92">
        <v>0</v>
      </c>
      <c r="AT92">
        <v>0</v>
      </c>
    </row>
    <row r="93" spans="7:46">
      <c r="G93" t="s">
        <v>135</v>
      </c>
      <c r="H93" s="73">
        <v>0.48</v>
      </c>
      <c r="I93" s="46">
        <v>0</v>
      </c>
      <c r="J93" s="46">
        <v>1.84</v>
      </c>
      <c r="K93" s="46">
        <v>39.849999999999994</v>
      </c>
      <c r="L93" s="46">
        <v>5.76</v>
      </c>
      <c r="M93" s="74">
        <v>0</v>
      </c>
      <c r="N93" s="73">
        <v>327.73</v>
      </c>
      <c r="O93" s="46">
        <v>276.11</v>
      </c>
      <c r="P93" s="46">
        <v>0</v>
      </c>
      <c r="Q93" s="46">
        <v>0</v>
      </c>
      <c r="R93" s="46">
        <v>0</v>
      </c>
      <c r="S93" s="74">
        <v>0</v>
      </c>
      <c r="W93">
        <v>1.84</v>
      </c>
      <c r="X93">
        <v>55</v>
      </c>
      <c r="Y93">
        <v>0</v>
      </c>
      <c r="Z93">
        <v>0.48</v>
      </c>
      <c r="AA93">
        <v>0</v>
      </c>
      <c r="AB93">
        <v>51.11</v>
      </c>
      <c r="AC93">
        <v>75</v>
      </c>
      <c r="AD93">
        <v>0</v>
      </c>
      <c r="AE93">
        <v>0</v>
      </c>
      <c r="AF93">
        <v>4.8</v>
      </c>
      <c r="AG93">
        <v>0.96</v>
      </c>
      <c r="AH93">
        <v>119.35</v>
      </c>
      <c r="AI93">
        <v>153.38</v>
      </c>
      <c r="AJ93">
        <v>0</v>
      </c>
      <c r="AK93">
        <v>11.52</v>
      </c>
      <c r="AL93">
        <v>14.41</v>
      </c>
      <c r="AM93">
        <v>5.76</v>
      </c>
      <c r="AN93">
        <v>100</v>
      </c>
      <c r="AO93">
        <v>8.16</v>
      </c>
      <c r="AP93">
        <v>0</v>
      </c>
      <c r="AQ93">
        <v>50</v>
      </c>
      <c r="AR93">
        <v>0</v>
      </c>
      <c r="AS93">
        <v>0</v>
      </c>
      <c r="AT93">
        <v>0</v>
      </c>
    </row>
    <row r="94" spans="7:46">
      <c r="G94" t="s">
        <v>136</v>
      </c>
      <c r="H94" s="73">
        <v>0.48</v>
      </c>
      <c r="I94" s="46">
        <v>0</v>
      </c>
      <c r="J94" s="46">
        <v>1.84</v>
      </c>
      <c r="K94" s="46">
        <v>39.849999999999994</v>
      </c>
      <c r="L94" s="46">
        <v>5.76</v>
      </c>
      <c r="M94" s="74">
        <v>0</v>
      </c>
      <c r="N94" s="73">
        <v>327.73</v>
      </c>
      <c r="O94" s="46">
        <v>276.11</v>
      </c>
      <c r="P94" s="46">
        <v>0</v>
      </c>
      <c r="Q94" s="46">
        <v>0</v>
      </c>
      <c r="R94" s="46">
        <v>0</v>
      </c>
      <c r="S94" s="74">
        <v>0</v>
      </c>
      <c r="W94">
        <v>1.84</v>
      </c>
      <c r="X94">
        <v>55</v>
      </c>
      <c r="Y94">
        <v>0</v>
      </c>
      <c r="Z94">
        <v>0.48</v>
      </c>
      <c r="AA94">
        <v>0</v>
      </c>
      <c r="AB94">
        <v>51.11</v>
      </c>
      <c r="AC94">
        <v>75</v>
      </c>
      <c r="AD94">
        <v>0</v>
      </c>
      <c r="AE94">
        <v>0</v>
      </c>
      <c r="AF94">
        <v>4.8</v>
      </c>
      <c r="AG94">
        <v>0.96</v>
      </c>
      <c r="AH94">
        <v>119.35</v>
      </c>
      <c r="AI94">
        <v>153.38</v>
      </c>
      <c r="AJ94">
        <v>0</v>
      </c>
      <c r="AK94">
        <v>11.52</v>
      </c>
      <c r="AL94">
        <v>14.41</v>
      </c>
      <c r="AM94">
        <v>5.76</v>
      </c>
      <c r="AN94">
        <v>100</v>
      </c>
      <c r="AO94">
        <v>8.16</v>
      </c>
      <c r="AP94">
        <v>0</v>
      </c>
      <c r="AQ94">
        <v>50</v>
      </c>
      <c r="AR94">
        <v>0</v>
      </c>
      <c r="AS94">
        <v>0</v>
      </c>
      <c r="AT94">
        <v>0</v>
      </c>
    </row>
    <row r="95" spans="7:46">
      <c r="G95" t="s">
        <v>137</v>
      </c>
      <c r="H95" s="73">
        <v>0.43</v>
      </c>
      <c r="I95" s="46">
        <v>0</v>
      </c>
      <c r="J95" s="46">
        <v>1.84</v>
      </c>
      <c r="K95" s="46">
        <v>39.849999999999994</v>
      </c>
      <c r="L95" s="46">
        <v>5.76</v>
      </c>
      <c r="M95" s="74">
        <v>0</v>
      </c>
      <c r="N95" s="73">
        <v>272.73</v>
      </c>
      <c r="O95" s="46">
        <v>276.11</v>
      </c>
      <c r="P95" s="46">
        <v>0</v>
      </c>
      <c r="Q95" s="46">
        <v>0</v>
      </c>
      <c r="R95" s="46">
        <v>0</v>
      </c>
      <c r="S95" s="74">
        <v>0</v>
      </c>
      <c r="W95">
        <v>1.84</v>
      </c>
      <c r="X95">
        <v>0</v>
      </c>
      <c r="Y95">
        <v>0</v>
      </c>
      <c r="Z95">
        <v>0.43</v>
      </c>
      <c r="AA95">
        <v>0</v>
      </c>
      <c r="AB95">
        <v>51.11</v>
      </c>
      <c r="AC95">
        <v>75</v>
      </c>
      <c r="AD95">
        <v>0</v>
      </c>
      <c r="AE95">
        <v>0</v>
      </c>
      <c r="AF95">
        <v>4.8</v>
      </c>
      <c r="AG95">
        <v>0.96</v>
      </c>
      <c r="AH95">
        <v>119.35</v>
      </c>
      <c r="AI95">
        <v>153.38</v>
      </c>
      <c r="AJ95">
        <v>0</v>
      </c>
      <c r="AK95">
        <v>11.52</v>
      </c>
      <c r="AL95">
        <v>14.41</v>
      </c>
      <c r="AM95">
        <v>5.76</v>
      </c>
      <c r="AN95">
        <v>100</v>
      </c>
      <c r="AO95">
        <v>8.16</v>
      </c>
      <c r="AP95">
        <v>0</v>
      </c>
      <c r="AQ95">
        <v>50</v>
      </c>
      <c r="AR95">
        <v>0</v>
      </c>
      <c r="AS95">
        <v>0</v>
      </c>
      <c r="AT95">
        <v>0</v>
      </c>
    </row>
    <row r="96" spans="7:46">
      <c r="G96" t="s">
        <v>138</v>
      </c>
      <c r="H96" s="73">
        <v>0.43</v>
      </c>
      <c r="I96" s="46">
        <v>0</v>
      </c>
      <c r="J96" s="46">
        <v>1.84</v>
      </c>
      <c r="K96" s="46">
        <v>39.849999999999994</v>
      </c>
      <c r="L96" s="46">
        <v>5.76</v>
      </c>
      <c r="M96" s="74">
        <v>0</v>
      </c>
      <c r="N96" s="73">
        <v>272.73</v>
      </c>
      <c r="O96" s="46">
        <v>276.11</v>
      </c>
      <c r="P96" s="46">
        <v>0</v>
      </c>
      <c r="Q96" s="46">
        <v>0</v>
      </c>
      <c r="R96" s="46">
        <v>0</v>
      </c>
      <c r="S96" s="74">
        <v>0</v>
      </c>
      <c r="W96">
        <v>1.84</v>
      </c>
      <c r="X96">
        <v>0</v>
      </c>
      <c r="Y96">
        <v>0</v>
      </c>
      <c r="Z96">
        <v>0.43</v>
      </c>
      <c r="AA96">
        <v>0</v>
      </c>
      <c r="AB96">
        <v>51.11</v>
      </c>
      <c r="AC96">
        <v>75</v>
      </c>
      <c r="AD96">
        <v>0</v>
      </c>
      <c r="AE96">
        <v>0</v>
      </c>
      <c r="AF96">
        <v>4.8</v>
      </c>
      <c r="AG96">
        <v>0.96</v>
      </c>
      <c r="AH96">
        <v>119.35</v>
      </c>
      <c r="AI96">
        <v>153.38</v>
      </c>
      <c r="AJ96">
        <v>0</v>
      </c>
      <c r="AK96">
        <v>11.52</v>
      </c>
      <c r="AL96">
        <v>14.41</v>
      </c>
      <c r="AM96">
        <v>5.76</v>
      </c>
      <c r="AN96">
        <v>100</v>
      </c>
      <c r="AO96">
        <v>8.16</v>
      </c>
      <c r="AP96">
        <v>0</v>
      </c>
      <c r="AQ96">
        <v>50</v>
      </c>
      <c r="AR96">
        <v>0</v>
      </c>
      <c r="AS96">
        <v>0</v>
      </c>
      <c r="AT96">
        <v>0</v>
      </c>
    </row>
    <row r="97" spans="1:133">
      <c r="G97" t="s">
        <v>139</v>
      </c>
      <c r="H97" s="73">
        <v>0.43</v>
      </c>
      <c r="I97" s="46">
        <v>0</v>
      </c>
      <c r="J97" s="46">
        <v>1.84</v>
      </c>
      <c r="K97" s="46">
        <v>39.849999999999994</v>
      </c>
      <c r="L97" s="46">
        <v>5.76</v>
      </c>
      <c r="M97" s="74">
        <v>0</v>
      </c>
      <c r="N97" s="73">
        <v>272.73</v>
      </c>
      <c r="O97" s="46">
        <v>276.11</v>
      </c>
      <c r="P97" s="46">
        <v>0</v>
      </c>
      <c r="Q97" s="46">
        <v>0</v>
      </c>
      <c r="R97" s="46">
        <v>0</v>
      </c>
      <c r="S97" s="74">
        <v>0</v>
      </c>
      <c r="W97">
        <v>1.84</v>
      </c>
      <c r="X97">
        <v>0</v>
      </c>
      <c r="Y97">
        <v>0</v>
      </c>
      <c r="Z97">
        <v>0.43</v>
      </c>
      <c r="AA97">
        <v>0</v>
      </c>
      <c r="AB97">
        <v>51.11</v>
      </c>
      <c r="AC97">
        <v>75</v>
      </c>
      <c r="AD97">
        <v>0</v>
      </c>
      <c r="AE97">
        <v>0</v>
      </c>
      <c r="AF97">
        <v>4.8</v>
      </c>
      <c r="AG97">
        <v>0.96</v>
      </c>
      <c r="AH97">
        <v>119.35</v>
      </c>
      <c r="AI97">
        <v>153.38</v>
      </c>
      <c r="AJ97">
        <v>0</v>
      </c>
      <c r="AK97">
        <v>11.52</v>
      </c>
      <c r="AL97">
        <v>14.41</v>
      </c>
      <c r="AM97">
        <v>5.76</v>
      </c>
      <c r="AN97">
        <v>100</v>
      </c>
      <c r="AO97">
        <v>8.16</v>
      </c>
      <c r="AP97">
        <v>0</v>
      </c>
      <c r="AQ97">
        <v>50</v>
      </c>
      <c r="AR97">
        <v>0</v>
      </c>
      <c r="AS97">
        <v>0</v>
      </c>
      <c r="AT97">
        <v>0</v>
      </c>
    </row>
    <row r="98" spans="1:133">
      <c r="G98" t="s">
        <v>140</v>
      </c>
      <c r="H98" s="73">
        <v>0.43</v>
      </c>
      <c r="I98" s="46">
        <v>0</v>
      </c>
      <c r="J98" s="46">
        <v>1.84</v>
      </c>
      <c r="K98" s="46">
        <v>39.849999999999994</v>
      </c>
      <c r="L98" s="46">
        <v>5.76</v>
      </c>
      <c r="M98" s="74">
        <v>0</v>
      </c>
      <c r="N98" s="73">
        <v>272.73</v>
      </c>
      <c r="O98" s="46">
        <v>276.11</v>
      </c>
      <c r="P98" s="46">
        <v>0</v>
      </c>
      <c r="Q98" s="46">
        <v>0</v>
      </c>
      <c r="R98" s="46">
        <v>0</v>
      </c>
      <c r="S98" s="74">
        <v>0</v>
      </c>
      <c r="W98">
        <v>1.84</v>
      </c>
      <c r="X98">
        <v>0</v>
      </c>
      <c r="Y98">
        <v>0</v>
      </c>
      <c r="Z98">
        <v>0.43</v>
      </c>
      <c r="AA98">
        <v>0</v>
      </c>
      <c r="AB98">
        <v>51.11</v>
      </c>
      <c r="AC98">
        <v>75</v>
      </c>
      <c r="AD98">
        <v>0</v>
      </c>
      <c r="AE98">
        <v>0</v>
      </c>
      <c r="AF98">
        <v>4.8</v>
      </c>
      <c r="AG98">
        <v>0.96</v>
      </c>
      <c r="AH98">
        <v>119.35</v>
      </c>
      <c r="AI98">
        <v>153.38</v>
      </c>
      <c r="AJ98">
        <v>0</v>
      </c>
      <c r="AK98">
        <v>11.52</v>
      </c>
      <c r="AL98">
        <v>14.41</v>
      </c>
      <c r="AM98">
        <v>5.76</v>
      </c>
      <c r="AN98">
        <v>100</v>
      </c>
      <c r="AO98">
        <v>8.16</v>
      </c>
      <c r="AP98">
        <v>0</v>
      </c>
      <c r="AQ98">
        <v>50</v>
      </c>
      <c r="AR98">
        <v>0</v>
      </c>
      <c r="AS98">
        <v>0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0.46814249999999979</v>
      </c>
      <c r="I99" s="69">
        <f t="shared" ref="I99:BU99" si="1">SUM(I3:I98)/4000</f>
        <v>0</v>
      </c>
      <c r="J99" s="69">
        <f t="shared" si="1"/>
        <v>4.4160000000000067E-2</v>
      </c>
      <c r="K99" s="69">
        <f t="shared" si="1"/>
        <v>1.2932225000000026</v>
      </c>
      <c r="L99" s="69">
        <f t="shared" si="1"/>
        <v>0.17759999999999992</v>
      </c>
      <c r="M99" s="69">
        <f t="shared" si="1"/>
        <v>0</v>
      </c>
      <c r="N99" s="68">
        <f t="shared" si="1"/>
        <v>6.3034400000000037</v>
      </c>
      <c r="O99" s="69">
        <f t="shared" si="1"/>
        <v>7.2588800000000013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4.4160000000000067E-2</v>
      </c>
      <c r="X99">
        <f t="shared" si="1"/>
        <v>0.27500000000000002</v>
      </c>
      <c r="Y99">
        <f t="shared" si="1"/>
        <v>3.9359999999999999E-2</v>
      </c>
      <c r="Z99">
        <f t="shared" si="1"/>
        <v>1.3159999999999991E-2</v>
      </c>
      <c r="AA99">
        <f t="shared" si="1"/>
        <v>0.1</v>
      </c>
      <c r="AB99">
        <f t="shared" si="1"/>
        <v>0.40887999999999974</v>
      </c>
      <c r="AC99">
        <f t="shared" si="1"/>
        <v>1.8</v>
      </c>
      <c r="AD99">
        <f t="shared" si="1"/>
        <v>0.2</v>
      </c>
      <c r="AE99">
        <f t="shared" si="1"/>
        <v>1.25</v>
      </c>
      <c r="AF99">
        <f t="shared" si="1"/>
        <v>0.11520000000000019</v>
      </c>
      <c r="AG99">
        <f t="shared" si="1"/>
        <v>2.3039999999999967E-2</v>
      </c>
      <c r="AH99">
        <f t="shared" si="1"/>
        <v>0.95479999999999954</v>
      </c>
      <c r="AI99">
        <f t="shared" si="1"/>
        <v>4.9736400000000076</v>
      </c>
      <c r="AJ99">
        <f t="shared" si="1"/>
        <v>0.45498250000000018</v>
      </c>
      <c r="AK99">
        <f t="shared" si="1"/>
        <v>0.27647999999999973</v>
      </c>
      <c r="AL99">
        <f t="shared" si="1"/>
        <v>0.34584000000000031</v>
      </c>
      <c r="AM99">
        <f t="shared" si="1"/>
        <v>0.13823999999999986</v>
      </c>
      <c r="AN99">
        <f t="shared" si="1"/>
        <v>2.4</v>
      </c>
      <c r="AO99">
        <f t="shared" si="1"/>
        <v>0.19583999999999993</v>
      </c>
      <c r="AP99">
        <f t="shared" si="1"/>
        <v>0.45398750000000004</v>
      </c>
      <c r="AQ99">
        <f t="shared" si="1"/>
        <v>1.2</v>
      </c>
      <c r="AR99">
        <f t="shared" si="1"/>
        <v>0</v>
      </c>
      <c r="AS99">
        <f t="shared" si="1"/>
        <v>0.18726499999999988</v>
      </c>
      <c r="AT99">
        <f t="shared" si="1"/>
        <v>0.14955749999999998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547</v>
      </c>
      <c r="AG100" t="s">
        <v>549</v>
      </c>
      <c r="AH100" t="s">
        <v>550</v>
      </c>
      <c r="AI100" t="s">
        <v>551</v>
      </c>
      <c r="AJ100" t="s">
        <v>553</v>
      </c>
      <c r="AK100" t="s">
        <v>555</v>
      </c>
      <c r="AL100" t="s">
        <v>557</v>
      </c>
      <c r="AM100" t="s">
        <v>559</v>
      </c>
      <c r="AN100" t="s">
        <v>561</v>
      </c>
      <c r="AO100" t="s">
        <v>563</v>
      </c>
      <c r="AP100" t="s">
        <v>566</v>
      </c>
      <c r="AQ100" t="s">
        <v>568</v>
      </c>
      <c r="AR100" t="s">
        <v>570</v>
      </c>
      <c r="AS100" t="s">
        <v>572</v>
      </c>
      <c r="AT100" t="s">
        <v>573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11.52</v>
      </c>
      <c r="I3" s="53">
        <v>0</v>
      </c>
      <c r="J3" s="53">
        <v>0</v>
      </c>
      <c r="K3" s="53">
        <v>0</v>
      </c>
      <c r="L3" s="53">
        <v>3.65</v>
      </c>
      <c r="M3" s="72">
        <v>0</v>
      </c>
      <c r="N3" s="71">
        <v>0</v>
      </c>
      <c r="O3" s="53">
        <v>0</v>
      </c>
      <c r="P3" s="53">
        <v>-17</v>
      </c>
      <c r="Q3" s="53">
        <v>0</v>
      </c>
      <c r="R3" s="53">
        <v>0</v>
      </c>
      <c r="S3" s="72">
        <v>0</v>
      </c>
      <c r="T3" t="s">
        <v>575</v>
      </c>
      <c r="U3" s="73">
        <v>-19</v>
      </c>
      <c r="V3" s="74">
        <v>15.17</v>
      </c>
      <c r="W3">
        <v>11.52</v>
      </c>
      <c r="X3">
        <v>0</v>
      </c>
      <c r="Y3">
        <v>-2</v>
      </c>
      <c r="Z3">
        <v>3.65</v>
      </c>
      <c r="AA3">
        <v>0</v>
      </c>
      <c r="AB3">
        <v>0</v>
      </c>
      <c r="AC3">
        <v>-17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2.69</v>
      </c>
      <c r="M4" s="74">
        <v>0</v>
      </c>
      <c r="N4" s="73">
        <v>0</v>
      </c>
      <c r="O4" s="46">
        <v>0</v>
      </c>
      <c r="P4" s="46">
        <v>-21</v>
      </c>
      <c r="Q4" s="46">
        <v>0</v>
      </c>
      <c r="R4" s="46">
        <v>0</v>
      </c>
      <c r="S4" s="74">
        <v>0</v>
      </c>
      <c r="U4" s="73">
        <v>-23</v>
      </c>
      <c r="V4" s="74">
        <v>2.69</v>
      </c>
      <c r="W4">
        <v>0</v>
      </c>
      <c r="X4">
        <v>0</v>
      </c>
      <c r="Y4">
        <v>-2</v>
      </c>
      <c r="Z4">
        <v>2.69</v>
      </c>
      <c r="AA4">
        <v>0</v>
      </c>
      <c r="AB4">
        <v>0</v>
      </c>
      <c r="AC4">
        <v>-21</v>
      </c>
    </row>
    <row r="5" spans="1:29">
      <c r="G5" t="s">
        <v>47</v>
      </c>
      <c r="H5" s="73">
        <v>22.09</v>
      </c>
      <c r="I5" s="46">
        <v>0</v>
      </c>
      <c r="J5" s="46">
        <v>0</v>
      </c>
      <c r="K5" s="46">
        <v>0</v>
      </c>
      <c r="L5" s="46">
        <v>2.59</v>
      </c>
      <c r="M5" s="74">
        <v>0</v>
      </c>
      <c r="N5" s="73">
        <v>0</v>
      </c>
      <c r="O5" s="46">
        <v>0</v>
      </c>
      <c r="P5" s="46">
        <v>-18</v>
      </c>
      <c r="Q5" s="46">
        <v>0</v>
      </c>
      <c r="R5" s="46">
        <v>0</v>
      </c>
      <c r="S5" s="74">
        <v>0</v>
      </c>
      <c r="U5" s="73">
        <v>-20</v>
      </c>
      <c r="V5" s="74">
        <v>24.68</v>
      </c>
      <c r="W5">
        <v>22.09</v>
      </c>
      <c r="X5">
        <v>0</v>
      </c>
      <c r="Y5">
        <v>-2</v>
      </c>
      <c r="Z5">
        <v>2.59</v>
      </c>
      <c r="AA5">
        <v>0</v>
      </c>
      <c r="AB5">
        <v>0</v>
      </c>
      <c r="AC5">
        <v>-18</v>
      </c>
    </row>
    <row r="6" spans="1:29">
      <c r="G6" t="s">
        <v>48</v>
      </c>
      <c r="H6" s="73">
        <v>14.41</v>
      </c>
      <c r="I6" s="46">
        <v>0</v>
      </c>
      <c r="J6" s="46">
        <v>0</v>
      </c>
      <c r="K6" s="46">
        <v>0</v>
      </c>
      <c r="L6" s="46">
        <v>2.2999999999999998</v>
      </c>
      <c r="M6" s="74">
        <v>0</v>
      </c>
      <c r="N6" s="73">
        <v>0</v>
      </c>
      <c r="O6" s="46">
        <v>0</v>
      </c>
      <c r="P6" s="46">
        <v>-17</v>
      </c>
      <c r="Q6" s="46">
        <v>0</v>
      </c>
      <c r="R6" s="46">
        <v>0</v>
      </c>
      <c r="S6" s="74">
        <v>0</v>
      </c>
      <c r="U6" s="73">
        <v>-19</v>
      </c>
      <c r="V6" s="74">
        <v>16.71</v>
      </c>
      <c r="W6">
        <v>14.41</v>
      </c>
      <c r="X6">
        <v>0</v>
      </c>
      <c r="Y6">
        <v>-2</v>
      </c>
      <c r="Z6">
        <v>2.2999999999999998</v>
      </c>
      <c r="AA6">
        <v>0</v>
      </c>
      <c r="AB6">
        <v>0</v>
      </c>
      <c r="AC6">
        <v>-17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2.2999999999999998</v>
      </c>
      <c r="M7" s="74">
        <v>0</v>
      </c>
      <c r="N7" s="73">
        <v>-10</v>
      </c>
      <c r="O7" s="46">
        <v>0</v>
      </c>
      <c r="P7" s="46">
        <v>-26</v>
      </c>
      <c r="Q7" s="46">
        <v>0</v>
      </c>
      <c r="R7" s="46">
        <v>0</v>
      </c>
      <c r="S7" s="74">
        <v>0</v>
      </c>
      <c r="U7" s="73">
        <v>-38</v>
      </c>
      <c r="V7" s="74">
        <v>2.2999999999999998</v>
      </c>
      <c r="W7">
        <v>-10</v>
      </c>
      <c r="X7">
        <v>0</v>
      </c>
      <c r="Y7">
        <v>-2</v>
      </c>
      <c r="Z7">
        <v>2.2999999999999998</v>
      </c>
      <c r="AA7">
        <v>0</v>
      </c>
      <c r="AB7">
        <v>0</v>
      </c>
      <c r="AC7">
        <v>-26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2.21</v>
      </c>
      <c r="M8" s="74">
        <v>0</v>
      </c>
      <c r="N8" s="73">
        <v>-12</v>
      </c>
      <c r="O8" s="46">
        <v>0</v>
      </c>
      <c r="P8" s="46">
        <v>-27</v>
      </c>
      <c r="Q8" s="46">
        <v>0</v>
      </c>
      <c r="R8" s="46">
        <v>0</v>
      </c>
      <c r="S8" s="74">
        <v>0</v>
      </c>
      <c r="U8" s="73">
        <v>-41</v>
      </c>
      <c r="V8" s="74">
        <v>2.21</v>
      </c>
      <c r="W8">
        <v>-12</v>
      </c>
      <c r="X8">
        <v>0</v>
      </c>
      <c r="Y8">
        <v>-2</v>
      </c>
      <c r="Z8">
        <v>2.21</v>
      </c>
      <c r="AA8">
        <v>0</v>
      </c>
      <c r="AB8">
        <v>0</v>
      </c>
      <c r="AC8">
        <v>-27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1.92</v>
      </c>
      <c r="M9" s="74">
        <v>0</v>
      </c>
      <c r="N9" s="73">
        <v>-17</v>
      </c>
      <c r="O9" s="46">
        <v>0</v>
      </c>
      <c r="P9" s="46">
        <v>-19</v>
      </c>
      <c r="Q9" s="46">
        <v>0</v>
      </c>
      <c r="R9" s="46">
        <v>0</v>
      </c>
      <c r="S9" s="74">
        <v>0</v>
      </c>
      <c r="U9" s="73">
        <v>-38</v>
      </c>
      <c r="V9" s="74">
        <v>1.92</v>
      </c>
      <c r="W9">
        <v>-17</v>
      </c>
      <c r="X9">
        <v>0</v>
      </c>
      <c r="Y9">
        <v>-2</v>
      </c>
      <c r="Z9">
        <v>1.92</v>
      </c>
      <c r="AA9">
        <v>0</v>
      </c>
      <c r="AB9">
        <v>0</v>
      </c>
      <c r="AC9">
        <v>-19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1.82</v>
      </c>
      <c r="M10" s="74">
        <v>0</v>
      </c>
      <c r="N10" s="73">
        <v>-25</v>
      </c>
      <c r="O10" s="46">
        <v>0</v>
      </c>
      <c r="P10" s="46">
        <v>-19</v>
      </c>
      <c r="Q10" s="46">
        <v>0</v>
      </c>
      <c r="R10" s="46">
        <v>0</v>
      </c>
      <c r="S10" s="74">
        <v>0</v>
      </c>
      <c r="U10" s="73">
        <v>-46</v>
      </c>
      <c r="V10" s="74">
        <v>1.82</v>
      </c>
      <c r="W10">
        <v>-25</v>
      </c>
      <c r="X10">
        <v>0</v>
      </c>
      <c r="Y10">
        <v>-2</v>
      </c>
      <c r="Z10">
        <v>1.82</v>
      </c>
      <c r="AA10">
        <v>0</v>
      </c>
      <c r="AB10">
        <v>0</v>
      </c>
      <c r="AC10">
        <v>-19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1.82</v>
      </c>
      <c r="M11" s="74">
        <v>0</v>
      </c>
      <c r="N11" s="73">
        <v>-23</v>
      </c>
      <c r="O11" s="46">
        <v>-10</v>
      </c>
      <c r="P11" s="46">
        <v>-22</v>
      </c>
      <c r="Q11" s="46">
        <v>0</v>
      </c>
      <c r="R11" s="46">
        <v>0</v>
      </c>
      <c r="S11" s="74">
        <v>0</v>
      </c>
      <c r="U11" s="73">
        <v>-57</v>
      </c>
      <c r="V11" s="74">
        <v>1.82</v>
      </c>
      <c r="W11">
        <v>-23</v>
      </c>
      <c r="X11">
        <v>-10</v>
      </c>
      <c r="Y11">
        <v>-2</v>
      </c>
      <c r="Z11">
        <v>1.82</v>
      </c>
      <c r="AA11">
        <v>0</v>
      </c>
      <c r="AB11">
        <v>0</v>
      </c>
      <c r="AC11">
        <v>-22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1.73</v>
      </c>
      <c r="M12" s="74">
        <v>0</v>
      </c>
      <c r="N12" s="73">
        <v>-26</v>
      </c>
      <c r="O12" s="46">
        <v>-10</v>
      </c>
      <c r="P12" s="46">
        <v>-23</v>
      </c>
      <c r="Q12" s="46">
        <v>0</v>
      </c>
      <c r="R12" s="46">
        <v>0</v>
      </c>
      <c r="S12" s="74">
        <v>0</v>
      </c>
      <c r="U12" s="73">
        <v>-61</v>
      </c>
      <c r="V12" s="74">
        <v>1.73</v>
      </c>
      <c r="W12">
        <v>-26</v>
      </c>
      <c r="X12">
        <v>-10</v>
      </c>
      <c r="Y12">
        <v>-2</v>
      </c>
      <c r="Z12">
        <v>1.73</v>
      </c>
      <c r="AA12">
        <v>0</v>
      </c>
      <c r="AB12">
        <v>0</v>
      </c>
      <c r="AC12">
        <v>-23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1.73</v>
      </c>
      <c r="M13" s="74">
        <v>0</v>
      </c>
      <c r="N13" s="73">
        <v>-33</v>
      </c>
      <c r="O13" s="46">
        <v>-10</v>
      </c>
      <c r="P13" s="46">
        <v>-36</v>
      </c>
      <c r="Q13" s="46">
        <v>0</v>
      </c>
      <c r="R13" s="46">
        <v>0</v>
      </c>
      <c r="S13" s="74">
        <v>0</v>
      </c>
      <c r="U13" s="73">
        <v>-81</v>
      </c>
      <c r="V13" s="74">
        <v>1.73</v>
      </c>
      <c r="W13">
        <v>-33</v>
      </c>
      <c r="X13">
        <v>-10</v>
      </c>
      <c r="Y13">
        <v>-2</v>
      </c>
      <c r="Z13">
        <v>1.73</v>
      </c>
      <c r="AA13">
        <v>0</v>
      </c>
      <c r="AB13">
        <v>0</v>
      </c>
      <c r="AC13">
        <v>-36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1.73</v>
      </c>
      <c r="M14" s="74">
        <v>0</v>
      </c>
      <c r="N14" s="73">
        <v>-37</v>
      </c>
      <c r="O14" s="46">
        <v>-10</v>
      </c>
      <c r="P14" s="46">
        <v>-32</v>
      </c>
      <c r="Q14" s="46">
        <v>0</v>
      </c>
      <c r="R14" s="46">
        <v>0</v>
      </c>
      <c r="S14" s="74">
        <v>0</v>
      </c>
      <c r="U14" s="73">
        <v>-81</v>
      </c>
      <c r="V14" s="74">
        <v>1.73</v>
      </c>
      <c r="W14">
        <v>-37</v>
      </c>
      <c r="X14">
        <v>-10</v>
      </c>
      <c r="Y14">
        <v>-2</v>
      </c>
      <c r="Z14">
        <v>1.73</v>
      </c>
      <c r="AA14">
        <v>0</v>
      </c>
      <c r="AB14">
        <v>0</v>
      </c>
      <c r="AC14">
        <v>-32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1.73</v>
      </c>
      <c r="M15" s="74">
        <v>0</v>
      </c>
      <c r="N15" s="73">
        <v>-39</v>
      </c>
      <c r="O15" s="46">
        <v>0</v>
      </c>
      <c r="P15" s="46">
        <v>-20</v>
      </c>
      <c r="Q15" s="46">
        <v>0</v>
      </c>
      <c r="R15" s="46">
        <v>0</v>
      </c>
      <c r="S15" s="74">
        <v>0</v>
      </c>
      <c r="U15" s="73">
        <v>-61</v>
      </c>
      <c r="V15" s="74">
        <v>1.73</v>
      </c>
      <c r="W15">
        <v>-39</v>
      </c>
      <c r="X15">
        <v>0</v>
      </c>
      <c r="Y15">
        <v>-2</v>
      </c>
      <c r="Z15">
        <v>1.73</v>
      </c>
      <c r="AA15">
        <v>0</v>
      </c>
      <c r="AB15">
        <v>0</v>
      </c>
      <c r="AC15">
        <v>-20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1.73</v>
      </c>
      <c r="M16" s="74">
        <v>0</v>
      </c>
      <c r="N16" s="73">
        <v>-39</v>
      </c>
      <c r="O16" s="46">
        <v>0</v>
      </c>
      <c r="P16" s="46">
        <v>-19</v>
      </c>
      <c r="Q16" s="46">
        <v>0</v>
      </c>
      <c r="R16" s="46">
        <v>0</v>
      </c>
      <c r="S16" s="74">
        <v>0</v>
      </c>
      <c r="U16" s="73">
        <v>-60</v>
      </c>
      <c r="V16" s="74">
        <v>1.73</v>
      </c>
      <c r="W16">
        <v>-39</v>
      </c>
      <c r="X16">
        <v>0</v>
      </c>
      <c r="Y16">
        <v>-2</v>
      </c>
      <c r="Z16">
        <v>1.73</v>
      </c>
      <c r="AA16">
        <v>0</v>
      </c>
      <c r="AB16">
        <v>0</v>
      </c>
      <c r="AC16">
        <v>-19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1.73</v>
      </c>
      <c r="M17" s="74">
        <v>0</v>
      </c>
      <c r="N17" s="73">
        <v>-40</v>
      </c>
      <c r="O17" s="46">
        <v>0</v>
      </c>
      <c r="P17" s="46">
        <v>-18</v>
      </c>
      <c r="Q17" s="46">
        <v>0</v>
      </c>
      <c r="R17" s="46">
        <v>0</v>
      </c>
      <c r="S17" s="74">
        <v>0</v>
      </c>
      <c r="U17" s="73">
        <v>-60</v>
      </c>
      <c r="V17" s="74">
        <v>1.73</v>
      </c>
      <c r="W17">
        <v>-40</v>
      </c>
      <c r="X17">
        <v>0</v>
      </c>
      <c r="Y17">
        <v>-2</v>
      </c>
      <c r="Z17">
        <v>1.73</v>
      </c>
      <c r="AA17">
        <v>0</v>
      </c>
      <c r="AB17">
        <v>0</v>
      </c>
      <c r="AC17">
        <v>-18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1.73</v>
      </c>
      <c r="M18" s="74">
        <v>0</v>
      </c>
      <c r="N18" s="73">
        <v>-38</v>
      </c>
      <c r="O18" s="46">
        <v>0</v>
      </c>
      <c r="P18" s="46">
        <v>-19</v>
      </c>
      <c r="Q18" s="46">
        <v>0</v>
      </c>
      <c r="R18" s="46">
        <v>0</v>
      </c>
      <c r="S18" s="74">
        <v>0</v>
      </c>
      <c r="U18" s="73">
        <v>-59</v>
      </c>
      <c r="V18" s="74">
        <v>1.73</v>
      </c>
      <c r="W18">
        <v>-38</v>
      </c>
      <c r="X18">
        <v>0</v>
      </c>
      <c r="Y18">
        <v>-2</v>
      </c>
      <c r="Z18">
        <v>1.73</v>
      </c>
      <c r="AA18">
        <v>0</v>
      </c>
      <c r="AB18">
        <v>0</v>
      </c>
      <c r="AC18">
        <v>-19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1.73</v>
      </c>
      <c r="M19" s="74">
        <v>0</v>
      </c>
      <c r="N19" s="73">
        <v>0</v>
      </c>
      <c r="O19" s="46">
        <v>0</v>
      </c>
      <c r="P19" s="46">
        <v>-16</v>
      </c>
      <c r="Q19" s="46">
        <v>0</v>
      </c>
      <c r="R19" s="46">
        <v>0</v>
      </c>
      <c r="S19" s="74">
        <v>0</v>
      </c>
      <c r="U19" s="73">
        <v>-18</v>
      </c>
      <c r="V19" s="74">
        <v>1.73</v>
      </c>
      <c r="W19">
        <v>0</v>
      </c>
      <c r="X19">
        <v>0</v>
      </c>
      <c r="Y19">
        <v>-2</v>
      </c>
      <c r="Z19">
        <v>1.73</v>
      </c>
      <c r="AA19">
        <v>0</v>
      </c>
      <c r="AB19">
        <v>0</v>
      </c>
      <c r="AC19">
        <v>-16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1.92</v>
      </c>
      <c r="M20" s="74">
        <v>0</v>
      </c>
      <c r="N20" s="73">
        <v>-22</v>
      </c>
      <c r="O20" s="46">
        <v>0</v>
      </c>
      <c r="P20" s="46">
        <v>-17</v>
      </c>
      <c r="Q20" s="46">
        <v>0</v>
      </c>
      <c r="R20" s="46">
        <v>0</v>
      </c>
      <c r="S20" s="74">
        <v>0</v>
      </c>
      <c r="U20" s="73">
        <v>-41</v>
      </c>
      <c r="V20" s="74">
        <v>1.92</v>
      </c>
      <c r="W20">
        <v>-22</v>
      </c>
      <c r="X20">
        <v>0</v>
      </c>
      <c r="Y20">
        <v>-2</v>
      </c>
      <c r="Z20">
        <v>1.92</v>
      </c>
      <c r="AA20">
        <v>0</v>
      </c>
      <c r="AB20">
        <v>0</v>
      </c>
      <c r="AC20">
        <v>-17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2.4</v>
      </c>
      <c r="M21" s="74">
        <v>0</v>
      </c>
      <c r="N21" s="73">
        <v>0</v>
      </c>
      <c r="O21" s="46">
        <v>0</v>
      </c>
      <c r="P21" s="46">
        <v>-27</v>
      </c>
      <c r="Q21" s="46">
        <v>0</v>
      </c>
      <c r="R21" s="46">
        <v>0</v>
      </c>
      <c r="S21" s="74">
        <v>0</v>
      </c>
      <c r="U21" s="73">
        <v>-29</v>
      </c>
      <c r="V21" s="74">
        <v>2.4</v>
      </c>
      <c r="W21">
        <v>0</v>
      </c>
      <c r="X21">
        <v>0</v>
      </c>
      <c r="Y21">
        <v>-2</v>
      </c>
      <c r="Z21">
        <v>2.4</v>
      </c>
      <c r="AA21">
        <v>0</v>
      </c>
      <c r="AB21">
        <v>0</v>
      </c>
      <c r="AC21">
        <v>-27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2.88</v>
      </c>
      <c r="M22" s="74">
        <v>0</v>
      </c>
      <c r="N22" s="73">
        <v>0</v>
      </c>
      <c r="O22" s="46">
        <v>0</v>
      </c>
      <c r="P22" s="46">
        <v>-24</v>
      </c>
      <c r="Q22" s="46">
        <v>0</v>
      </c>
      <c r="R22" s="46">
        <v>0</v>
      </c>
      <c r="S22" s="74">
        <v>0</v>
      </c>
      <c r="U22" s="73">
        <v>-26</v>
      </c>
      <c r="V22" s="74">
        <v>2.88</v>
      </c>
      <c r="W22">
        <v>0</v>
      </c>
      <c r="X22">
        <v>0</v>
      </c>
      <c r="Y22">
        <v>-2</v>
      </c>
      <c r="Z22">
        <v>2.88</v>
      </c>
      <c r="AA22">
        <v>0</v>
      </c>
      <c r="AB22">
        <v>0</v>
      </c>
      <c r="AC22">
        <v>-24</v>
      </c>
    </row>
    <row r="23" spans="7:29">
      <c r="G23" t="s">
        <v>65</v>
      </c>
      <c r="H23" s="73">
        <v>30.73</v>
      </c>
      <c r="I23" s="46">
        <v>54.75</v>
      </c>
      <c r="J23" s="46">
        <v>0</v>
      </c>
      <c r="K23" s="46">
        <v>0</v>
      </c>
      <c r="L23" s="46">
        <v>4.6100000000000003</v>
      </c>
      <c r="M23" s="74">
        <v>0</v>
      </c>
      <c r="N23" s="73">
        <v>0</v>
      </c>
      <c r="O23" s="46">
        <v>0</v>
      </c>
      <c r="P23" s="46">
        <v>-20</v>
      </c>
      <c r="Q23" s="46">
        <v>0</v>
      </c>
      <c r="R23" s="46">
        <v>0</v>
      </c>
      <c r="S23" s="74">
        <v>0</v>
      </c>
      <c r="U23" s="73">
        <v>-22</v>
      </c>
      <c r="V23" s="74">
        <v>90.09</v>
      </c>
      <c r="W23">
        <v>30.73</v>
      </c>
      <c r="X23">
        <v>54.75</v>
      </c>
      <c r="Y23">
        <v>-2</v>
      </c>
      <c r="Z23">
        <v>4.6100000000000003</v>
      </c>
      <c r="AA23">
        <v>0</v>
      </c>
      <c r="AB23">
        <v>0</v>
      </c>
      <c r="AC23">
        <v>-20</v>
      </c>
    </row>
    <row r="24" spans="7:29">
      <c r="G24" t="s">
        <v>66</v>
      </c>
      <c r="H24" s="73">
        <v>32.65</v>
      </c>
      <c r="I24" s="46">
        <v>54.74</v>
      </c>
      <c r="J24" s="46">
        <v>0</v>
      </c>
      <c r="K24" s="46">
        <v>0</v>
      </c>
      <c r="L24" s="46">
        <v>6.15</v>
      </c>
      <c r="M24" s="74">
        <v>0</v>
      </c>
      <c r="N24" s="73">
        <v>0</v>
      </c>
      <c r="O24" s="46">
        <v>0</v>
      </c>
      <c r="P24" s="46">
        <v>-79</v>
      </c>
      <c r="Q24" s="46">
        <v>0</v>
      </c>
      <c r="R24" s="46">
        <v>0</v>
      </c>
      <c r="S24" s="74">
        <v>0</v>
      </c>
      <c r="U24" s="73">
        <v>-81</v>
      </c>
      <c r="V24" s="74">
        <v>93.54</v>
      </c>
      <c r="W24">
        <v>32.65</v>
      </c>
      <c r="X24">
        <v>54.74</v>
      </c>
      <c r="Y24">
        <v>-2</v>
      </c>
      <c r="Z24">
        <v>6.15</v>
      </c>
      <c r="AA24">
        <v>0</v>
      </c>
      <c r="AB24">
        <v>0</v>
      </c>
      <c r="AC24">
        <v>-79</v>
      </c>
    </row>
    <row r="25" spans="7:29">
      <c r="G25" t="s">
        <v>67</v>
      </c>
      <c r="H25" s="73">
        <v>34.58</v>
      </c>
      <c r="I25" s="46">
        <v>0</v>
      </c>
      <c r="J25" s="46">
        <v>23.05</v>
      </c>
      <c r="K25" s="46">
        <v>0</v>
      </c>
      <c r="L25" s="46">
        <v>9.41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67.040000000000006</v>
      </c>
      <c r="W25">
        <v>34.58</v>
      </c>
      <c r="X25">
        <v>0</v>
      </c>
      <c r="Y25">
        <v>-2</v>
      </c>
      <c r="Z25">
        <v>9.41</v>
      </c>
      <c r="AA25">
        <v>0</v>
      </c>
      <c r="AB25">
        <v>0</v>
      </c>
      <c r="AC25">
        <v>23.05</v>
      </c>
    </row>
    <row r="26" spans="7:29">
      <c r="G26" t="s">
        <v>68</v>
      </c>
      <c r="H26" s="73">
        <v>0</v>
      </c>
      <c r="I26" s="46">
        <v>19.2</v>
      </c>
      <c r="J26" s="46">
        <v>0</v>
      </c>
      <c r="K26" s="46">
        <v>0</v>
      </c>
      <c r="L26" s="46">
        <v>12.01</v>
      </c>
      <c r="M26" s="74">
        <v>0</v>
      </c>
      <c r="N26" s="73">
        <v>0</v>
      </c>
      <c r="O26" s="46">
        <v>0</v>
      </c>
      <c r="P26" s="46">
        <v>-39</v>
      </c>
      <c r="Q26" s="46">
        <v>0</v>
      </c>
      <c r="R26" s="46">
        <v>0</v>
      </c>
      <c r="S26" s="74">
        <v>0</v>
      </c>
      <c r="U26" s="73">
        <v>-41</v>
      </c>
      <c r="V26" s="74">
        <v>31.21</v>
      </c>
      <c r="W26">
        <v>0</v>
      </c>
      <c r="X26">
        <v>19.2</v>
      </c>
      <c r="Y26">
        <v>-2</v>
      </c>
      <c r="Z26">
        <v>12.01</v>
      </c>
      <c r="AA26">
        <v>0</v>
      </c>
      <c r="AB26">
        <v>0</v>
      </c>
      <c r="AC26">
        <v>-39</v>
      </c>
    </row>
    <row r="27" spans="7:29">
      <c r="G27" t="s">
        <v>69</v>
      </c>
      <c r="H27" s="73">
        <v>9.6</v>
      </c>
      <c r="I27" s="46">
        <v>26.9</v>
      </c>
      <c r="J27" s="46">
        <v>0</v>
      </c>
      <c r="K27" s="46">
        <v>0</v>
      </c>
      <c r="L27" s="46">
        <v>13.73</v>
      </c>
      <c r="M27" s="74">
        <v>0</v>
      </c>
      <c r="N27" s="73">
        <v>0</v>
      </c>
      <c r="O27" s="46">
        <v>0</v>
      </c>
      <c r="P27" s="46">
        <v>-92</v>
      </c>
      <c r="Q27" s="46">
        <v>0</v>
      </c>
      <c r="R27" s="46">
        <v>0</v>
      </c>
      <c r="S27" s="74">
        <v>0</v>
      </c>
      <c r="U27" s="73">
        <v>-94</v>
      </c>
      <c r="V27" s="74">
        <v>50.23</v>
      </c>
      <c r="W27">
        <v>9.6</v>
      </c>
      <c r="X27">
        <v>26.9</v>
      </c>
      <c r="Y27">
        <v>-2</v>
      </c>
      <c r="Z27">
        <v>13.73</v>
      </c>
      <c r="AA27">
        <v>0</v>
      </c>
      <c r="AB27">
        <v>0</v>
      </c>
      <c r="AC27">
        <v>-92</v>
      </c>
    </row>
    <row r="28" spans="7:29">
      <c r="G28" t="s">
        <v>70</v>
      </c>
      <c r="H28" s="73">
        <v>0</v>
      </c>
      <c r="I28" s="46">
        <v>19.21</v>
      </c>
      <c r="J28" s="46">
        <v>0</v>
      </c>
      <c r="K28" s="46">
        <v>0</v>
      </c>
      <c r="L28" s="46">
        <v>16.52</v>
      </c>
      <c r="M28" s="74">
        <v>0</v>
      </c>
      <c r="N28" s="73">
        <v>0</v>
      </c>
      <c r="O28" s="46">
        <v>0</v>
      </c>
      <c r="P28" s="46">
        <v>-141</v>
      </c>
      <c r="Q28" s="46">
        <v>0</v>
      </c>
      <c r="R28" s="46">
        <v>0</v>
      </c>
      <c r="S28" s="74">
        <v>0</v>
      </c>
      <c r="U28" s="73">
        <v>-143</v>
      </c>
      <c r="V28" s="74">
        <v>35.729999999999997</v>
      </c>
      <c r="W28">
        <v>0</v>
      </c>
      <c r="X28">
        <v>19.21</v>
      </c>
      <c r="Y28">
        <v>-2</v>
      </c>
      <c r="Z28">
        <v>16.52</v>
      </c>
      <c r="AA28">
        <v>0</v>
      </c>
      <c r="AB28">
        <v>0</v>
      </c>
      <c r="AC28">
        <v>-141</v>
      </c>
    </row>
    <row r="29" spans="7:29">
      <c r="G29" t="s">
        <v>71</v>
      </c>
      <c r="H29" s="73">
        <v>0</v>
      </c>
      <c r="I29" s="46">
        <v>8.75</v>
      </c>
      <c r="J29" s="46">
        <v>6.13</v>
      </c>
      <c r="K29" s="46">
        <v>0</v>
      </c>
      <c r="L29" s="46">
        <v>15.83</v>
      </c>
      <c r="M29" s="74">
        <v>0</v>
      </c>
      <c r="N29" s="73">
        <v>-33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-35</v>
      </c>
      <c r="V29" s="74">
        <v>30.71</v>
      </c>
      <c r="W29">
        <v>-33</v>
      </c>
      <c r="X29">
        <v>8.75</v>
      </c>
      <c r="Y29">
        <v>-2</v>
      </c>
      <c r="Z29">
        <v>15.83</v>
      </c>
      <c r="AA29">
        <v>0</v>
      </c>
      <c r="AB29">
        <v>0</v>
      </c>
      <c r="AC29">
        <v>6.13</v>
      </c>
    </row>
    <row r="30" spans="7:29">
      <c r="G30" t="s">
        <v>72</v>
      </c>
      <c r="H30" s="73">
        <v>0</v>
      </c>
      <c r="I30" s="46">
        <v>0</v>
      </c>
      <c r="J30" s="46">
        <v>9.77</v>
      </c>
      <c r="K30" s="46">
        <v>0</v>
      </c>
      <c r="L30" s="46">
        <v>9.58</v>
      </c>
      <c r="M30" s="74">
        <v>0.63</v>
      </c>
      <c r="N30" s="73">
        <v>-43</v>
      </c>
      <c r="O30" s="46">
        <v>-20</v>
      </c>
      <c r="P30" s="46">
        <v>0</v>
      </c>
      <c r="Q30" s="46">
        <v>0</v>
      </c>
      <c r="R30" s="46">
        <v>0</v>
      </c>
      <c r="S30" s="74">
        <v>0</v>
      </c>
      <c r="U30" s="73">
        <v>-65</v>
      </c>
      <c r="V30" s="74">
        <v>19.98</v>
      </c>
      <c r="W30">
        <v>-43</v>
      </c>
      <c r="X30">
        <v>-20</v>
      </c>
      <c r="Y30">
        <v>-2</v>
      </c>
      <c r="Z30">
        <v>9.58</v>
      </c>
      <c r="AA30">
        <v>0</v>
      </c>
      <c r="AB30">
        <v>0.63</v>
      </c>
      <c r="AC30">
        <v>9.77</v>
      </c>
    </row>
    <row r="31" spans="7:29">
      <c r="G31" t="s">
        <v>73</v>
      </c>
      <c r="H31" s="73">
        <v>0</v>
      </c>
      <c r="I31" s="46">
        <v>0</v>
      </c>
      <c r="J31" s="46">
        <v>1.01</v>
      </c>
      <c r="K31" s="46">
        <v>2.0299999999999998</v>
      </c>
      <c r="L31" s="46">
        <v>0.9</v>
      </c>
      <c r="M31" s="74">
        <v>0.22</v>
      </c>
      <c r="N31" s="73">
        <v>-131</v>
      </c>
      <c r="O31" s="46">
        <v>-22</v>
      </c>
      <c r="P31" s="46">
        <v>0</v>
      </c>
      <c r="Q31" s="46">
        <v>0</v>
      </c>
      <c r="R31" s="46">
        <v>0</v>
      </c>
      <c r="S31" s="74">
        <v>0</v>
      </c>
      <c r="U31" s="73">
        <v>-155</v>
      </c>
      <c r="V31" s="74">
        <v>4.16</v>
      </c>
      <c r="W31">
        <v>-131</v>
      </c>
      <c r="X31">
        <v>-22</v>
      </c>
      <c r="Y31">
        <v>-2</v>
      </c>
      <c r="Z31">
        <v>0.9</v>
      </c>
      <c r="AA31">
        <v>2.0299999999999998</v>
      </c>
      <c r="AB31">
        <v>0.22</v>
      </c>
      <c r="AC31">
        <v>1.01</v>
      </c>
    </row>
    <row r="32" spans="7:29">
      <c r="G32" t="s">
        <v>74</v>
      </c>
      <c r="H32" s="73">
        <v>0</v>
      </c>
      <c r="I32" s="46">
        <v>0</v>
      </c>
      <c r="J32" s="46">
        <v>0.99</v>
      </c>
      <c r="K32" s="46">
        <v>4.13</v>
      </c>
      <c r="L32" s="46">
        <v>1.1299999999999999</v>
      </c>
      <c r="M32" s="74">
        <v>0.4</v>
      </c>
      <c r="N32" s="73">
        <v>-42</v>
      </c>
      <c r="O32" s="46">
        <v>-15</v>
      </c>
      <c r="P32" s="46">
        <v>0</v>
      </c>
      <c r="Q32" s="46">
        <v>0</v>
      </c>
      <c r="R32" s="46">
        <v>0</v>
      </c>
      <c r="S32" s="74">
        <v>0</v>
      </c>
      <c r="U32" s="73">
        <v>-59</v>
      </c>
      <c r="V32" s="74">
        <v>6.65</v>
      </c>
      <c r="W32">
        <v>-42</v>
      </c>
      <c r="X32">
        <v>-15</v>
      </c>
      <c r="Y32">
        <v>-2</v>
      </c>
      <c r="Z32">
        <v>1.1299999999999999</v>
      </c>
      <c r="AA32">
        <v>4.13</v>
      </c>
      <c r="AB32">
        <v>0.4</v>
      </c>
      <c r="AC32">
        <v>0.99</v>
      </c>
    </row>
    <row r="33" spans="7:29">
      <c r="G33" t="s">
        <v>75</v>
      </c>
      <c r="H33" s="73">
        <v>0</v>
      </c>
      <c r="I33" s="46">
        <v>0</v>
      </c>
      <c r="J33" s="46">
        <v>0.2</v>
      </c>
      <c r="K33" s="46">
        <v>4.45</v>
      </c>
      <c r="L33" s="46">
        <v>1.0900000000000001</v>
      </c>
      <c r="M33" s="74">
        <v>0.34</v>
      </c>
      <c r="N33" s="73">
        <v>0</v>
      </c>
      <c r="O33" s="46">
        <v>-12</v>
      </c>
      <c r="P33" s="46">
        <v>0</v>
      </c>
      <c r="Q33" s="46">
        <v>0</v>
      </c>
      <c r="R33" s="46">
        <v>0</v>
      </c>
      <c r="S33" s="74">
        <v>0</v>
      </c>
      <c r="U33" s="73">
        <v>-14</v>
      </c>
      <c r="V33" s="74">
        <v>6.08</v>
      </c>
      <c r="W33">
        <v>0</v>
      </c>
      <c r="X33">
        <v>-12</v>
      </c>
      <c r="Y33">
        <v>-2</v>
      </c>
      <c r="Z33">
        <v>1.0900000000000001</v>
      </c>
      <c r="AA33">
        <v>4.45</v>
      </c>
      <c r="AB33">
        <v>0.34</v>
      </c>
      <c r="AC33">
        <v>0.2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3.76</v>
      </c>
      <c r="L34" s="46">
        <v>0.97</v>
      </c>
      <c r="M34" s="74">
        <v>0.22</v>
      </c>
      <c r="N34" s="73">
        <v>-42</v>
      </c>
      <c r="O34" s="46">
        <v>-20</v>
      </c>
      <c r="P34" s="46">
        <v>-10</v>
      </c>
      <c r="Q34" s="46">
        <v>0</v>
      </c>
      <c r="R34" s="46">
        <v>0</v>
      </c>
      <c r="S34" s="74">
        <v>0</v>
      </c>
      <c r="U34" s="73">
        <v>-74</v>
      </c>
      <c r="V34" s="74">
        <v>4.95</v>
      </c>
      <c r="W34">
        <v>-42</v>
      </c>
      <c r="X34">
        <v>-20</v>
      </c>
      <c r="Y34">
        <v>-2</v>
      </c>
      <c r="Z34">
        <v>0.97</v>
      </c>
      <c r="AA34">
        <v>3.76</v>
      </c>
      <c r="AB34">
        <v>0.22</v>
      </c>
      <c r="AC34">
        <v>-10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3.67</v>
      </c>
      <c r="L35" s="46">
        <v>0.88</v>
      </c>
      <c r="M35" s="74">
        <v>0.39</v>
      </c>
      <c r="N35" s="73">
        <v>-81</v>
      </c>
      <c r="O35" s="46">
        <v>-24</v>
      </c>
      <c r="P35" s="46">
        <v>0</v>
      </c>
      <c r="Q35" s="46">
        <v>0</v>
      </c>
      <c r="R35" s="46">
        <v>0</v>
      </c>
      <c r="S35" s="74">
        <v>0</v>
      </c>
      <c r="U35" s="73">
        <v>-107</v>
      </c>
      <c r="V35" s="74">
        <v>4.9400000000000004</v>
      </c>
      <c r="W35">
        <v>-81</v>
      </c>
      <c r="X35">
        <v>-24</v>
      </c>
      <c r="Y35">
        <v>-2</v>
      </c>
      <c r="Z35">
        <v>0.88</v>
      </c>
      <c r="AA35">
        <v>3.67</v>
      </c>
      <c r="AB35">
        <v>0.39</v>
      </c>
      <c r="AC35">
        <v>0</v>
      </c>
    </row>
    <row r="36" spans="7:29">
      <c r="G36" t="s">
        <v>78</v>
      </c>
      <c r="H36" s="73">
        <v>0</v>
      </c>
      <c r="I36" s="46">
        <v>0</v>
      </c>
      <c r="J36" s="46">
        <v>0.14000000000000001</v>
      </c>
      <c r="K36" s="46">
        <v>3.28</v>
      </c>
      <c r="L36" s="46">
        <v>0.76</v>
      </c>
      <c r="M36" s="74">
        <v>0.31</v>
      </c>
      <c r="N36" s="73">
        <v>-38</v>
      </c>
      <c r="O36" s="46">
        <v>-12</v>
      </c>
      <c r="P36" s="46">
        <v>0</v>
      </c>
      <c r="Q36" s="46">
        <v>0</v>
      </c>
      <c r="R36" s="46">
        <v>0</v>
      </c>
      <c r="S36" s="74">
        <v>0</v>
      </c>
      <c r="U36" s="73">
        <v>-52</v>
      </c>
      <c r="V36" s="74">
        <v>4.49</v>
      </c>
      <c r="W36">
        <v>-38</v>
      </c>
      <c r="X36">
        <v>-12</v>
      </c>
      <c r="Y36">
        <v>-2</v>
      </c>
      <c r="Z36">
        <v>0.76</v>
      </c>
      <c r="AA36">
        <v>3.28</v>
      </c>
      <c r="AB36">
        <v>0.31</v>
      </c>
      <c r="AC36">
        <v>0.14000000000000001</v>
      </c>
    </row>
    <row r="37" spans="7:29">
      <c r="G37" t="s">
        <v>79</v>
      </c>
      <c r="H37" s="73">
        <v>0</v>
      </c>
      <c r="I37" s="46">
        <v>0</v>
      </c>
      <c r="J37" s="46">
        <v>0.56999999999999995</v>
      </c>
      <c r="K37" s="46">
        <v>4.8</v>
      </c>
      <c r="L37" s="46">
        <v>0.96</v>
      </c>
      <c r="M37" s="74">
        <v>0.35</v>
      </c>
      <c r="N37" s="73">
        <v>-19</v>
      </c>
      <c r="O37" s="46">
        <v>-13</v>
      </c>
      <c r="P37" s="46">
        <v>0</v>
      </c>
      <c r="Q37" s="46">
        <v>0</v>
      </c>
      <c r="R37" s="46">
        <v>0</v>
      </c>
      <c r="S37" s="74">
        <v>0</v>
      </c>
      <c r="U37" s="73">
        <v>-34.299999999999997</v>
      </c>
      <c r="V37" s="74">
        <v>6.68</v>
      </c>
      <c r="W37">
        <v>-19</v>
      </c>
      <c r="X37">
        <v>-13</v>
      </c>
      <c r="Y37">
        <v>-2.2999999999999998</v>
      </c>
      <c r="Z37">
        <v>0.96</v>
      </c>
      <c r="AA37">
        <v>4.8</v>
      </c>
      <c r="AB37">
        <v>0.35</v>
      </c>
      <c r="AC37">
        <v>0.56999999999999995</v>
      </c>
    </row>
    <row r="38" spans="7:29">
      <c r="G38" t="s">
        <v>80</v>
      </c>
      <c r="H38" s="73">
        <v>0</v>
      </c>
      <c r="I38" s="46">
        <v>0</v>
      </c>
      <c r="J38" s="46">
        <v>0.43</v>
      </c>
      <c r="K38" s="46">
        <v>5.5</v>
      </c>
      <c r="L38" s="46">
        <v>0.94</v>
      </c>
      <c r="M38" s="74">
        <v>0.53</v>
      </c>
      <c r="N38" s="73">
        <v>-50</v>
      </c>
      <c r="O38" s="46">
        <v>-21</v>
      </c>
      <c r="P38" s="46">
        <v>0</v>
      </c>
      <c r="Q38" s="46">
        <v>0</v>
      </c>
      <c r="R38" s="46">
        <v>0</v>
      </c>
      <c r="S38" s="74">
        <v>0</v>
      </c>
      <c r="U38" s="73">
        <v>-73.3</v>
      </c>
      <c r="V38" s="74">
        <v>7.4</v>
      </c>
      <c r="W38">
        <v>-50</v>
      </c>
      <c r="X38">
        <v>-21</v>
      </c>
      <c r="Y38">
        <v>-2.2999999999999998</v>
      </c>
      <c r="Z38">
        <v>0.94</v>
      </c>
      <c r="AA38">
        <v>5.5</v>
      </c>
      <c r="AB38">
        <v>0.53</v>
      </c>
      <c r="AC38">
        <v>0.43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4.4800000000000004</v>
      </c>
      <c r="L39" s="46">
        <v>0.76</v>
      </c>
      <c r="M39" s="74">
        <v>0.52</v>
      </c>
      <c r="N39" s="73">
        <v>-69</v>
      </c>
      <c r="O39" s="46">
        <v>-50</v>
      </c>
      <c r="P39" s="46">
        <v>-12</v>
      </c>
      <c r="Q39" s="46">
        <v>0</v>
      </c>
      <c r="R39" s="46">
        <v>0</v>
      </c>
      <c r="S39" s="74">
        <v>0</v>
      </c>
      <c r="U39" s="73">
        <v>-133.30000000000001</v>
      </c>
      <c r="V39" s="74">
        <v>5.76</v>
      </c>
      <c r="W39">
        <v>-69</v>
      </c>
      <c r="X39">
        <v>-50</v>
      </c>
      <c r="Y39">
        <v>-2.2999999999999998</v>
      </c>
      <c r="Z39">
        <v>0.76</v>
      </c>
      <c r="AA39">
        <v>4.4800000000000004</v>
      </c>
      <c r="AB39">
        <v>0.52</v>
      </c>
      <c r="AC39">
        <v>-12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5.22</v>
      </c>
      <c r="L40" s="46">
        <v>0.7</v>
      </c>
      <c r="M40" s="74">
        <v>0.56000000000000005</v>
      </c>
      <c r="N40" s="73">
        <v>-32</v>
      </c>
      <c r="O40" s="46">
        <v>-48</v>
      </c>
      <c r="P40" s="46">
        <v>-8</v>
      </c>
      <c r="Q40" s="46">
        <v>0</v>
      </c>
      <c r="R40" s="46">
        <v>0</v>
      </c>
      <c r="S40" s="74">
        <v>0</v>
      </c>
      <c r="U40" s="73">
        <v>-90.3</v>
      </c>
      <c r="V40" s="74">
        <v>6.48</v>
      </c>
      <c r="W40">
        <v>-32</v>
      </c>
      <c r="X40">
        <v>-48</v>
      </c>
      <c r="Y40">
        <v>-2.2999999999999998</v>
      </c>
      <c r="Z40">
        <v>0.7</v>
      </c>
      <c r="AA40">
        <v>5.22</v>
      </c>
      <c r="AB40">
        <v>0.56000000000000005</v>
      </c>
      <c r="AC40">
        <v>-8</v>
      </c>
    </row>
    <row r="41" spans="7:29">
      <c r="G41" t="s">
        <v>83</v>
      </c>
      <c r="H41" s="73">
        <v>84.17</v>
      </c>
      <c r="I41" s="46">
        <v>0</v>
      </c>
      <c r="J41" s="46">
        <v>14.71</v>
      </c>
      <c r="K41" s="46">
        <v>4.57</v>
      </c>
      <c r="L41" s="46">
        <v>0.71</v>
      </c>
      <c r="M41" s="74">
        <v>0.56000000000000005</v>
      </c>
      <c r="N41" s="73">
        <v>0</v>
      </c>
      <c r="O41" s="46">
        <v>-52</v>
      </c>
      <c r="P41" s="46">
        <v>0</v>
      </c>
      <c r="Q41" s="46">
        <v>0</v>
      </c>
      <c r="R41" s="46">
        <v>0</v>
      </c>
      <c r="S41" s="74">
        <v>0</v>
      </c>
      <c r="U41" s="73">
        <v>-54.3</v>
      </c>
      <c r="V41" s="74">
        <v>104.72</v>
      </c>
      <c r="W41">
        <v>84.17</v>
      </c>
      <c r="X41">
        <v>-52</v>
      </c>
      <c r="Y41">
        <v>-2.2999999999999998</v>
      </c>
      <c r="Z41">
        <v>0.71</v>
      </c>
      <c r="AA41">
        <v>4.57</v>
      </c>
      <c r="AB41">
        <v>0.56000000000000005</v>
      </c>
      <c r="AC41">
        <v>14.71</v>
      </c>
    </row>
    <row r="42" spans="7:29">
      <c r="G42" t="s">
        <v>84</v>
      </c>
      <c r="H42" s="73">
        <v>126.39</v>
      </c>
      <c r="I42" s="46">
        <v>0</v>
      </c>
      <c r="J42" s="46">
        <v>16.399999999999999</v>
      </c>
      <c r="K42" s="46">
        <v>0</v>
      </c>
      <c r="L42" s="46">
        <v>0.32</v>
      </c>
      <c r="M42" s="74">
        <v>0.53</v>
      </c>
      <c r="N42" s="73">
        <v>0</v>
      </c>
      <c r="O42" s="46">
        <v>-51</v>
      </c>
      <c r="P42" s="46">
        <v>0</v>
      </c>
      <c r="Q42" s="46">
        <v>0</v>
      </c>
      <c r="R42" s="46">
        <v>0</v>
      </c>
      <c r="S42" s="74">
        <v>0</v>
      </c>
      <c r="U42" s="73">
        <v>-53.3</v>
      </c>
      <c r="V42" s="74">
        <v>143.63999999999999</v>
      </c>
      <c r="W42">
        <v>126.39</v>
      </c>
      <c r="X42">
        <v>-51</v>
      </c>
      <c r="Y42">
        <v>-2.2999999999999998</v>
      </c>
      <c r="Z42">
        <v>0.32</v>
      </c>
      <c r="AA42">
        <v>0</v>
      </c>
      <c r="AB42">
        <v>0.53</v>
      </c>
      <c r="AC42">
        <v>16.399999999999999</v>
      </c>
    </row>
    <row r="43" spans="7:29">
      <c r="G43" t="s">
        <v>85</v>
      </c>
      <c r="H43" s="73">
        <v>74.19</v>
      </c>
      <c r="I43" s="46">
        <v>0</v>
      </c>
      <c r="J43" s="46">
        <v>15.63</v>
      </c>
      <c r="K43" s="46">
        <v>0</v>
      </c>
      <c r="L43" s="46">
        <v>0.26</v>
      </c>
      <c r="M43" s="74">
        <v>0.28999999999999998</v>
      </c>
      <c r="N43" s="73">
        <v>0</v>
      </c>
      <c r="O43" s="46">
        <v>-63</v>
      </c>
      <c r="P43" s="46">
        <v>0</v>
      </c>
      <c r="Q43" s="46">
        <v>0</v>
      </c>
      <c r="R43" s="46">
        <v>0</v>
      </c>
      <c r="S43" s="74">
        <v>0</v>
      </c>
      <c r="U43" s="73">
        <v>-65.3</v>
      </c>
      <c r="V43" s="74">
        <v>90.37</v>
      </c>
      <c r="W43">
        <v>74.19</v>
      </c>
      <c r="X43">
        <v>-63</v>
      </c>
      <c r="Y43">
        <v>-2.2999999999999998</v>
      </c>
      <c r="Z43">
        <v>0.26</v>
      </c>
      <c r="AA43">
        <v>0</v>
      </c>
      <c r="AB43">
        <v>0.28999999999999998</v>
      </c>
      <c r="AC43">
        <v>15.63</v>
      </c>
    </row>
    <row r="44" spans="7:29">
      <c r="G44" t="s">
        <v>86</v>
      </c>
      <c r="H44" s="73">
        <v>30.85</v>
      </c>
      <c r="I44" s="46">
        <v>0</v>
      </c>
      <c r="J44" s="46">
        <v>17.739999999999998</v>
      </c>
      <c r="K44" s="46">
        <v>0</v>
      </c>
      <c r="L44" s="46">
        <v>0.64</v>
      </c>
      <c r="M44" s="74">
        <v>0.25</v>
      </c>
      <c r="N44" s="73">
        <v>0</v>
      </c>
      <c r="O44" s="46">
        <v>-64</v>
      </c>
      <c r="P44" s="46">
        <v>0</v>
      </c>
      <c r="Q44" s="46">
        <v>0</v>
      </c>
      <c r="R44" s="46">
        <v>0</v>
      </c>
      <c r="S44" s="74">
        <v>0</v>
      </c>
      <c r="U44" s="73">
        <v>-66.3</v>
      </c>
      <c r="V44" s="74">
        <v>49.48</v>
      </c>
      <c r="W44">
        <v>30.85</v>
      </c>
      <c r="X44">
        <v>-64</v>
      </c>
      <c r="Y44">
        <v>-2.2999999999999998</v>
      </c>
      <c r="Z44">
        <v>0.64</v>
      </c>
      <c r="AA44">
        <v>0</v>
      </c>
      <c r="AB44">
        <v>0.25</v>
      </c>
      <c r="AC44">
        <v>17.739999999999998</v>
      </c>
    </row>
    <row r="45" spans="7:29">
      <c r="G45" t="s">
        <v>87</v>
      </c>
      <c r="H45" s="73">
        <v>0</v>
      </c>
      <c r="I45" s="46">
        <v>0</v>
      </c>
      <c r="J45" s="46">
        <v>12.02</v>
      </c>
      <c r="K45" s="46">
        <v>0</v>
      </c>
      <c r="L45" s="46">
        <v>2.4</v>
      </c>
      <c r="M45" s="74">
        <v>0</v>
      </c>
      <c r="N45" s="73">
        <v>-18</v>
      </c>
      <c r="O45" s="46">
        <v>-42</v>
      </c>
      <c r="P45" s="46">
        <v>0</v>
      </c>
      <c r="Q45" s="46">
        <v>0</v>
      </c>
      <c r="R45" s="46">
        <v>0</v>
      </c>
      <c r="S45" s="74">
        <v>0</v>
      </c>
      <c r="U45" s="73">
        <v>-62.3</v>
      </c>
      <c r="V45" s="74">
        <v>14.42</v>
      </c>
      <c r="W45">
        <v>-18</v>
      </c>
      <c r="X45">
        <v>-42</v>
      </c>
      <c r="Y45">
        <v>-2.2999999999999998</v>
      </c>
      <c r="Z45">
        <v>2.4</v>
      </c>
      <c r="AA45">
        <v>0</v>
      </c>
      <c r="AB45">
        <v>0</v>
      </c>
      <c r="AC45">
        <v>12.02</v>
      </c>
    </row>
    <row r="46" spans="7:29">
      <c r="G46" t="s">
        <v>88</v>
      </c>
      <c r="H46" s="73">
        <v>0</v>
      </c>
      <c r="I46" s="46">
        <v>0</v>
      </c>
      <c r="J46" s="46">
        <v>12.97</v>
      </c>
      <c r="K46" s="46">
        <v>0</v>
      </c>
      <c r="L46" s="46">
        <v>2.2999999999999998</v>
      </c>
      <c r="M46" s="74">
        <v>0.02</v>
      </c>
      <c r="N46" s="73">
        <v>-25</v>
      </c>
      <c r="O46" s="46">
        <v>-34</v>
      </c>
      <c r="P46" s="46">
        <v>0</v>
      </c>
      <c r="Q46" s="46">
        <v>0</v>
      </c>
      <c r="R46" s="46">
        <v>0</v>
      </c>
      <c r="S46" s="74">
        <v>0</v>
      </c>
      <c r="U46" s="73">
        <v>-61.3</v>
      </c>
      <c r="V46" s="74">
        <v>15.29</v>
      </c>
      <c r="W46">
        <v>-25</v>
      </c>
      <c r="X46">
        <v>-34</v>
      </c>
      <c r="Y46">
        <v>-2.2999999999999998</v>
      </c>
      <c r="Z46">
        <v>2.2999999999999998</v>
      </c>
      <c r="AA46">
        <v>0</v>
      </c>
      <c r="AB46">
        <v>0.02</v>
      </c>
      <c r="AC46">
        <v>12.97</v>
      </c>
    </row>
    <row r="47" spans="7:29">
      <c r="G47" t="s">
        <v>89</v>
      </c>
      <c r="H47" s="73">
        <v>18.87</v>
      </c>
      <c r="I47" s="46">
        <v>0</v>
      </c>
      <c r="J47" s="46">
        <v>8.09</v>
      </c>
      <c r="K47" s="46">
        <v>0</v>
      </c>
      <c r="L47" s="46">
        <v>7.55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-2.2999999999999998</v>
      </c>
      <c r="V47" s="74">
        <v>34.51</v>
      </c>
      <c r="W47">
        <v>18.87</v>
      </c>
      <c r="X47">
        <v>0</v>
      </c>
      <c r="Y47">
        <v>-2.2999999999999998</v>
      </c>
      <c r="Z47">
        <v>7.55</v>
      </c>
      <c r="AA47">
        <v>0</v>
      </c>
      <c r="AB47">
        <v>0</v>
      </c>
      <c r="AC47">
        <v>8.09</v>
      </c>
    </row>
    <row r="48" spans="7:29">
      <c r="G48" t="s">
        <v>90</v>
      </c>
      <c r="H48" s="73">
        <v>17.649999999999999</v>
      </c>
      <c r="I48" s="46">
        <v>0</v>
      </c>
      <c r="J48" s="46">
        <v>2.67</v>
      </c>
      <c r="K48" s="46">
        <v>0</v>
      </c>
      <c r="L48" s="46">
        <v>6.95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-2.2999999999999998</v>
      </c>
      <c r="V48" s="74">
        <v>27.27</v>
      </c>
      <c r="W48">
        <v>17.649999999999999</v>
      </c>
      <c r="X48">
        <v>0</v>
      </c>
      <c r="Y48">
        <v>-2.2999999999999998</v>
      </c>
      <c r="Z48">
        <v>6.95</v>
      </c>
      <c r="AA48">
        <v>0</v>
      </c>
      <c r="AB48">
        <v>0</v>
      </c>
      <c r="AC48">
        <v>2.67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9.6</v>
      </c>
      <c r="M49" s="74">
        <v>0</v>
      </c>
      <c r="N49" s="73">
        <v>-2</v>
      </c>
      <c r="O49" s="46">
        <v>-15</v>
      </c>
      <c r="P49" s="46">
        <v>-17</v>
      </c>
      <c r="Q49" s="46">
        <v>0</v>
      </c>
      <c r="R49" s="46">
        <v>0</v>
      </c>
      <c r="S49" s="74">
        <v>0</v>
      </c>
      <c r="U49" s="73">
        <v>-35</v>
      </c>
      <c r="V49" s="74">
        <v>9.6</v>
      </c>
      <c r="W49">
        <v>-2</v>
      </c>
      <c r="X49">
        <v>-15</v>
      </c>
      <c r="Y49">
        <v>-1</v>
      </c>
      <c r="Z49">
        <v>9.6</v>
      </c>
      <c r="AA49">
        <v>0</v>
      </c>
      <c r="AB49">
        <v>0</v>
      </c>
      <c r="AC49">
        <v>-17</v>
      </c>
    </row>
    <row r="50" spans="7:29">
      <c r="G50" t="s">
        <v>92</v>
      </c>
      <c r="H50" s="73">
        <v>3.84</v>
      </c>
      <c r="I50" s="46">
        <v>0</v>
      </c>
      <c r="J50" s="46">
        <v>0</v>
      </c>
      <c r="K50" s="46">
        <v>0</v>
      </c>
      <c r="L50" s="46">
        <v>10.57</v>
      </c>
      <c r="M50" s="74">
        <v>0</v>
      </c>
      <c r="N50" s="73">
        <v>0</v>
      </c>
      <c r="O50" s="46">
        <v>-15</v>
      </c>
      <c r="P50" s="46">
        <v>-4</v>
      </c>
      <c r="Q50" s="46">
        <v>0</v>
      </c>
      <c r="R50" s="46">
        <v>0</v>
      </c>
      <c r="S50" s="74">
        <v>0</v>
      </c>
      <c r="U50" s="73">
        <v>-20</v>
      </c>
      <c r="V50" s="74">
        <v>14.41</v>
      </c>
      <c r="W50">
        <v>3.84</v>
      </c>
      <c r="X50">
        <v>-15</v>
      </c>
      <c r="Y50">
        <v>-1</v>
      </c>
      <c r="Z50">
        <v>10.57</v>
      </c>
      <c r="AA50">
        <v>0</v>
      </c>
      <c r="AB50">
        <v>0</v>
      </c>
      <c r="AC50">
        <v>-4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6.72</v>
      </c>
      <c r="M51" s="74">
        <v>0</v>
      </c>
      <c r="N51" s="73">
        <v>0</v>
      </c>
      <c r="O51" s="46">
        <v>0</v>
      </c>
      <c r="P51" s="46">
        <v>-95</v>
      </c>
      <c r="Q51" s="46">
        <v>0</v>
      </c>
      <c r="R51" s="46">
        <v>0</v>
      </c>
      <c r="S51" s="74">
        <v>0</v>
      </c>
      <c r="U51" s="73">
        <v>-96</v>
      </c>
      <c r="V51" s="74">
        <v>6.72</v>
      </c>
      <c r="W51">
        <v>0</v>
      </c>
      <c r="X51">
        <v>0</v>
      </c>
      <c r="Y51">
        <v>-1</v>
      </c>
      <c r="Z51">
        <v>6.72</v>
      </c>
      <c r="AA51">
        <v>0</v>
      </c>
      <c r="AB51">
        <v>0</v>
      </c>
      <c r="AC51">
        <v>-95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6.72</v>
      </c>
      <c r="M52" s="74">
        <v>0</v>
      </c>
      <c r="N52" s="73">
        <v>0</v>
      </c>
      <c r="O52" s="46">
        <v>0</v>
      </c>
      <c r="P52" s="46">
        <v>-59</v>
      </c>
      <c r="Q52" s="46">
        <v>0</v>
      </c>
      <c r="R52" s="46">
        <v>0</v>
      </c>
      <c r="S52" s="74">
        <v>0</v>
      </c>
      <c r="U52" s="73">
        <v>-60</v>
      </c>
      <c r="V52" s="74">
        <v>6.72</v>
      </c>
      <c r="W52">
        <v>0</v>
      </c>
      <c r="X52">
        <v>0</v>
      </c>
      <c r="Y52">
        <v>-1</v>
      </c>
      <c r="Z52">
        <v>6.72</v>
      </c>
      <c r="AA52">
        <v>0</v>
      </c>
      <c r="AB52">
        <v>0</v>
      </c>
      <c r="AC52">
        <v>-59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6.72</v>
      </c>
      <c r="M53" s="74">
        <v>0</v>
      </c>
      <c r="N53" s="73">
        <v>0</v>
      </c>
      <c r="O53" s="46">
        <v>-7</v>
      </c>
      <c r="P53" s="46">
        <v>-62</v>
      </c>
      <c r="Q53" s="46">
        <v>0</v>
      </c>
      <c r="R53" s="46">
        <v>0</v>
      </c>
      <c r="S53" s="74">
        <v>0</v>
      </c>
      <c r="U53" s="73">
        <v>-70</v>
      </c>
      <c r="V53" s="74">
        <v>6.72</v>
      </c>
      <c r="W53">
        <v>0</v>
      </c>
      <c r="X53">
        <v>-7</v>
      </c>
      <c r="Y53">
        <v>-1</v>
      </c>
      <c r="Z53">
        <v>6.72</v>
      </c>
      <c r="AA53">
        <v>0</v>
      </c>
      <c r="AB53">
        <v>0</v>
      </c>
      <c r="AC53">
        <v>-62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5.76</v>
      </c>
      <c r="M54" s="74">
        <v>0</v>
      </c>
      <c r="N54" s="73">
        <v>0</v>
      </c>
      <c r="O54" s="46">
        <v>-7</v>
      </c>
      <c r="P54" s="46">
        <v>-34</v>
      </c>
      <c r="Q54" s="46">
        <v>0</v>
      </c>
      <c r="R54" s="46">
        <v>0</v>
      </c>
      <c r="S54" s="74">
        <v>0</v>
      </c>
      <c r="U54" s="73">
        <v>-42</v>
      </c>
      <c r="V54" s="74">
        <v>5.76</v>
      </c>
      <c r="W54">
        <v>0</v>
      </c>
      <c r="X54">
        <v>-7</v>
      </c>
      <c r="Y54">
        <v>-1</v>
      </c>
      <c r="Z54">
        <v>5.76</v>
      </c>
      <c r="AA54">
        <v>0</v>
      </c>
      <c r="AB54">
        <v>0</v>
      </c>
      <c r="AC54">
        <v>-34</v>
      </c>
    </row>
    <row r="55" spans="7:29">
      <c r="G55" t="s">
        <v>97</v>
      </c>
      <c r="H55" s="73">
        <v>17.29</v>
      </c>
      <c r="I55" s="46">
        <v>0</v>
      </c>
      <c r="J55" s="46">
        <v>0</v>
      </c>
      <c r="K55" s="46">
        <v>0</v>
      </c>
      <c r="L55" s="46">
        <v>5.76</v>
      </c>
      <c r="M55" s="74">
        <v>0</v>
      </c>
      <c r="N55" s="73">
        <v>0</v>
      </c>
      <c r="O55" s="46">
        <v>-12</v>
      </c>
      <c r="P55" s="46">
        <v>-25</v>
      </c>
      <c r="Q55" s="46">
        <v>0</v>
      </c>
      <c r="R55" s="46">
        <v>0</v>
      </c>
      <c r="S55" s="74">
        <v>0</v>
      </c>
      <c r="U55" s="73">
        <v>-38</v>
      </c>
      <c r="V55" s="74">
        <v>23.05</v>
      </c>
      <c r="W55">
        <v>17.29</v>
      </c>
      <c r="X55">
        <v>-12</v>
      </c>
      <c r="Y55">
        <v>-1</v>
      </c>
      <c r="Z55">
        <v>5.76</v>
      </c>
      <c r="AA55">
        <v>0</v>
      </c>
      <c r="AB55">
        <v>0</v>
      </c>
      <c r="AC55">
        <v>-25</v>
      </c>
    </row>
    <row r="56" spans="7:29">
      <c r="G56" t="s">
        <v>98</v>
      </c>
      <c r="H56" s="73">
        <v>45.14</v>
      </c>
      <c r="I56" s="46">
        <v>0</v>
      </c>
      <c r="J56" s="46">
        <v>0</v>
      </c>
      <c r="K56" s="46">
        <v>0</v>
      </c>
      <c r="L56" s="46">
        <v>5.76</v>
      </c>
      <c r="M56" s="74">
        <v>0</v>
      </c>
      <c r="N56" s="73">
        <v>0</v>
      </c>
      <c r="O56" s="46">
        <v>-6</v>
      </c>
      <c r="P56" s="46">
        <v>-26</v>
      </c>
      <c r="Q56" s="46">
        <v>0</v>
      </c>
      <c r="R56" s="46">
        <v>0</v>
      </c>
      <c r="S56" s="74">
        <v>0</v>
      </c>
      <c r="U56" s="73">
        <v>-33</v>
      </c>
      <c r="V56" s="74">
        <v>50.9</v>
      </c>
      <c r="W56">
        <v>45.14</v>
      </c>
      <c r="X56">
        <v>-6</v>
      </c>
      <c r="Y56">
        <v>-1</v>
      </c>
      <c r="Z56">
        <v>5.76</v>
      </c>
      <c r="AA56">
        <v>0</v>
      </c>
      <c r="AB56">
        <v>0</v>
      </c>
      <c r="AC56">
        <v>-26</v>
      </c>
    </row>
    <row r="57" spans="7:29">
      <c r="G57" t="s">
        <v>99</v>
      </c>
      <c r="H57" s="73">
        <v>97</v>
      </c>
      <c r="I57" s="46">
        <v>0</v>
      </c>
      <c r="J57" s="46">
        <v>0</v>
      </c>
      <c r="K57" s="46">
        <v>0</v>
      </c>
      <c r="L57" s="46">
        <v>3.84</v>
      </c>
      <c r="M57" s="74">
        <v>0</v>
      </c>
      <c r="N57" s="73">
        <v>0</v>
      </c>
      <c r="O57" s="46">
        <v>-19</v>
      </c>
      <c r="P57" s="46">
        <v>-21</v>
      </c>
      <c r="Q57" s="46">
        <v>0</v>
      </c>
      <c r="R57" s="46">
        <v>0</v>
      </c>
      <c r="S57" s="74">
        <v>0</v>
      </c>
      <c r="U57" s="73">
        <v>-41.5</v>
      </c>
      <c r="V57" s="74">
        <v>100.84</v>
      </c>
      <c r="W57">
        <v>97</v>
      </c>
      <c r="X57">
        <v>-19</v>
      </c>
      <c r="Y57">
        <v>-1.5</v>
      </c>
      <c r="Z57">
        <v>3.84</v>
      </c>
      <c r="AA57">
        <v>0</v>
      </c>
      <c r="AB57">
        <v>0</v>
      </c>
      <c r="AC57">
        <v>-21</v>
      </c>
    </row>
    <row r="58" spans="7:29">
      <c r="G58" t="s">
        <v>100</v>
      </c>
      <c r="H58" s="73">
        <v>110.45</v>
      </c>
      <c r="I58" s="46">
        <v>0</v>
      </c>
      <c r="J58" s="46">
        <v>0</v>
      </c>
      <c r="K58" s="46">
        <v>0</v>
      </c>
      <c r="L58" s="46">
        <v>2.88</v>
      </c>
      <c r="M58" s="74">
        <v>0</v>
      </c>
      <c r="N58" s="73">
        <v>0</v>
      </c>
      <c r="O58" s="46">
        <v>-21</v>
      </c>
      <c r="P58" s="46">
        <v>-20</v>
      </c>
      <c r="Q58" s="46">
        <v>0</v>
      </c>
      <c r="R58" s="46">
        <v>0</v>
      </c>
      <c r="S58" s="74">
        <v>0</v>
      </c>
      <c r="U58" s="73">
        <v>-42.5</v>
      </c>
      <c r="V58" s="74">
        <v>113.33</v>
      </c>
      <c r="W58">
        <v>110.45</v>
      </c>
      <c r="X58">
        <v>-21</v>
      </c>
      <c r="Y58">
        <v>-1.5</v>
      </c>
      <c r="Z58">
        <v>2.88</v>
      </c>
      <c r="AA58">
        <v>0</v>
      </c>
      <c r="AB58">
        <v>0</v>
      </c>
      <c r="AC58">
        <v>-20</v>
      </c>
    </row>
    <row r="59" spans="7:29">
      <c r="G59" t="s">
        <v>101</v>
      </c>
      <c r="H59" s="73">
        <v>143.1</v>
      </c>
      <c r="I59" s="46">
        <v>0</v>
      </c>
      <c r="J59" s="46">
        <v>0</v>
      </c>
      <c r="K59" s="46">
        <v>0</v>
      </c>
      <c r="L59" s="46">
        <v>0.96</v>
      </c>
      <c r="M59" s="74">
        <v>0</v>
      </c>
      <c r="N59" s="73">
        <v>0</v>
      </c>
      <c r="O59" s="46">
        <v>-31</v>
      </c>
      <c r="P59" s="46">
        <v>-23</v>
      </c>
      <c r="Q59" s="46">
        <v>0</v>
      </c>
      <c r="R59" s="46">
        <v>0</v>
      </c>
      <c r="S59" s="74">
        <v>0</v>
      </c>
      <c r="U59" s="73">
        <v>-55.5</v>
      </c>
      <c r="V59" s="74">
        <v>144.06</v>
      </c>
      <c r="W59">
        <v>143.1</v>
      </c>
      <c r="X59">
        <v>-31</v>
      </c>
      <c r="Y59">
        <v>-1.5</v>
      </c>
      <c r="Z59">
        <v>0.96</v>
      </c>
      <c r="AA59">
        <v>0</v>
      </c>
      <c r="AB59">
        <v>0</v>
      </c>
      <c r="AC59">
        <v>-23</v>
      </c>
    </row>
    <row r="60" spans="7:29">
      <c r="G60" t="s">
        <v>102</v>
      </c>
      <c r="H60" s="73">
        <v>182.48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-33</v>
      </c>
      <c r="P60" s="46">
        <v>-25</v>
      </c>
      <c r="Q60" s="46">
        <v>0</v>
      </c>
      <c r="R60" s="46">
        <v>0</v>
      </c>
      <c r="S60" s="74">
        <v>0</v>
      </c>
      <c r="U60" s="73">
        <v>-59.5</v>
      </c>
      <c r="V60" s="74">
        <v>182.48</v>
      </c>
      <c r="W60">
        <v>182.48</v>
      </c>
      <c r="X60">
        <v>-33</v>
      </c>
      <c r="Y60">
        <v>-1.5</v>
      </c>
      <c r="Z60">
        <v>0</v>
      </c>
      <c r="AA60">
        <v>0</v>
      </c>
      <c r="AB60">
        <v>0</v>
      </c>
      <c r="AC60">
        <v>-25</v>
      </c>
    </row>
    <row r="61" spans="7:29">
      <c r="G61" t="s">
        <v>103</v>
      </c>
      <c r="H61" s="73">
        <v>56.66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-22</v>
      </c>
      <c r="P61" s="46">
        <v>-29</v>
      </c>
      <c r="Q61" s="46">
        <v>0</v>
      </c>
      <c r="R61" s="46">
        <v>0</v>
      </c>
      <c r="S61" s="74">
        <v>0</v>
      </c>
      <c r="U61" s="73">
        <v>-52.5</v>
      </c>
      <c r="V61" s="74">
        <v>56.66</v>
      </c>
      <c r="W61">
        <v>56.66</v>
      </c>
      <c r="X61">
        <v>-22</v>
      </c>
      <c r="Y61">
        <v>-1.5</v>
      </c>
      <c r="Z61">
        <v>0</v>
      </c>
      <c r="AA61">
        <v>0</v>
      </c>
      <c r="AB61">
        <v>0</v>
      </c>
      <c r="AC61">
        <v>-29</v>
      </c>
    </row>
    <row r="62" spans="7:29">
      <c r="G62" t="s">
        <v>104</v>
      </c>
      <c r="H62" s="73">
        <v>27.85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-22</v>
      </c>
      <c r="P62" s="46">
        <v>-31</v>
      </c>
      <c r="Q62" s="46">
        <v>0</v>
      </c>
      <c r="R62" s="46">
        <v>0</v>
      </c>
      <c r="S62" s="74">
        <v>0</v>
      </c>
      <c r="U62" s="73">
        <v>-54.5</v>
      </c>
      <c r="V62" s="74">
        <v>27.85</v>
      </c>
      <c r="W62">
        <v>27.85</v>
      </c>
      <c r="X62">
        <v>-22</v>
      </c>
      <c r="Y62">
        <v>-1.5</v>
      </c>
      <c r="Z62">
        <v>0</v>
      </c>
      <c r="AA62">
        <v>0</v>
      </c>
      <c r="AB62">
        <v>0</v>
      </c>
      <c r="AC62">
        <v>-31</v>
      </c>
    </row>
    <row r="63" spans="7:29">
      <c r="G63" t="s">
        <v>105</v>
      </c>
      <c r="H63" s="73">
        <v>37.46</v>
      </c>
      <c r="I63" s="46">
        <v>0</v>
      </c>
      <c r="J63" s="46">
        <v>0</v>
      </c>
      <c r="K63" s="46">
        <v>0</v>
      </c>
      <c r="L63" s="46">
        <v>0.96</v>
      </c>
      <c r="M63" s="74">
        <v>0</v>
      </c>
      <c r="N63" s="73">
        <v>0</v>
      </c>
      <c r="O63" s="46">
        <v>-28</v>
      </c>
      <c r="P63" s="46">
        <v>-29</v>
      </c>
      <c r="Q63" s="46">
        <v>0</v>
      </c>
      <c r="R63" s="46">
        <v>0</v>
      </c>
      <c r="S63" s="74">
        <v>0</v>
      </c>
      <c r="U63" s="73">
        <v>-58.5</v>
      </c>
      <c r="V63" s="74">
        <v>38.42</v>
      </c>
      <c r="W63">
        <v>37.46</v>
      </c>
      <c r="X63">
        <v>-28</v>
      </c>
      <c r="Y63">
        <v>-1.5</v>
      </c>
      <c r="Z63">
        <v>0.96</v>
      </c>
      <c r="AA63">
        <v>0</v>
      </c>
      <c r="AB63">
        <v>0</v>
      </c>
      <c r="AC63">
        <v>-29</v>
      </c>
    </row>
    <row r="64" spans="7:29">
      <c r="G64" t="s">
        <v>106</v>
      </c>
      <c r="H64" s="73">
        <v>41.3</v>
      </c>
      <c r="I64" s="46">
        <v>0</v>
      </c>
      <c r="J64" s="46">
        <v>0</v>
      </c>
      <c r="K64" s="46">
        <v>0</v>
      </c>
      <c r="L64" s="46">
        <v>0.96</v>
      </c>
      <c r="M64" s="74">
        <v>0</v>
      </c>
      <c r="N64" s="73">
        <v>0</v>
      </c>
      <c r="O64" s="46">
        <v>0</v>
      </c>
      <c r="P64" s="46">
        <v>-32</v>
      </c>
      <c r="Q64" s="46">
        <v>0</v>
      </c>
      <c r="R64" s="46">
        <v>0</v>
      </c>
      <c r="S64" s="74">
        <v>0</v>
      </c>
      <c r="U64" s="73">
        <v>-33.5</v>
      </c>
      <c r="V64" s="74">
        <v>42.26</v>
      </c>
      <c r="W64">
        <v>41.3</v>
      </c>
      <c r="X64">
        <v>0</v>
      </c>
      <c r="Y64">
        <v>-1.5</v>
      </c>
      <c r="Z64">
        <v>0.96</v>
      </c>
      <c r="AA64">
        <v>0</v>
      </c>
      <c r="AB64">
        <v>0</v>
      </c>
      <c r="AC64">
        <v>-32</v>
      </c>
    </row>
    <row r="65" spans="7:29">
      <c r="G65" t="s">
        <v>107</v>
      </c>
      <c r="H65" s="73">
        <v>81.64</v>
      </c>
      <c r="I65" s="46">
        <v>0</v>
      </c>
      <c r="J65" s="46">
        <v>0</v>
      </c>
      <c r="K65" s="46">
        <v>0</v>
      </c>
      <c r="L65" s="46">
        <v>2.88</v>
      </c>
      <c r="M65" s="74">
        <v>0</v>
      </c>
      <c r="N65" s="73">
        <v>0</v>
      </c>
      <c r="O65" s="46">
        <v>-19</v>
      </c>
      <c r="P65" s="46">
        <v>-105</v>
      </c>
      <c r="Q65" s="46">
        <v>0</v>
      </c>
      <c r="R65" s="46">
        <v>0</v>
      </c>
      <c r="S65" s="74">
        <v>0</v>
      </c>
      <c r="U65" s="73">
        <v>-125.5</v>
      </c>
      <c r="V65" s="74">
        <v>84.52</v>
      </c>
      <c r="W65">
        <v>81.64</v>
      </c>
      <c r="X65">
        <v>-19</v>
      </c>
      <c r="Y65">
        <v>-1.5</v>
      </c>
      <c r="Z65">
        <v>2.88</v>
      </c>
      <c r="AA65">
        <v>0</v>
      </c>
      <c r="AB65">
        <v>0</v>
      </c>
      <c r="AC65">
        <v>-105</v>
      </c>
    </row>
    <row r="66" spans="7:29">
      <c r="G66" t="s">
        <v>108</v>
      </c>
      <c r="H66" s="73">
        <v>139.26</v>
      </c>
      <c r="I66" s="46">
        <v>0</v>
      </c>
      <c r="J66" s="46">
        <v>0</v>
      </c>
      <c r="K66" s="46">
        <v>0</v>
      </c>
      <c r="L66" s="46">
        <v>2.88</v>
      </c>
      <c r="M66" s="74">
        <v>0</v>
      </c>
      <c r="N66" s="73">
        <v>0</v>
      </c>
      <c r="O66" s="46">
        <v>-24</v>
      </c>
      <c r="P66" s="46">
        <v>-18</v>
      </c>
      <c r="Q66" s="46">
        <v>0</v>
      </c>
      <c r="R66" s="46">
        <v>0</v>
      </c>
      <c r="S66" s="74">
        <v>0</v>
      </c>
      <c r="U66" s="73">
        <v>-43.5</v>
      </c>
      <c r="V66" s="74">
        <v>142.13999999999999</v>
      </c>
      <c r="W66">
        <v>139.26</v>
      </c>
      <c r="X66">
        <v>-24</v>
      </c>
      <c r="Y66">
        <v>-1.5</v>
      </c>
      <c r="Z66">
        <v>2.88</v>
      </c>
      <c r="AA66">
        <v>0</v>
      </c>
      <c r="AB66">
        <v>0</v>
      </c>
      <c r="AC66">
        <v>-18</v>
      </c>
    </row>
    <row r="67" spans="7:29">
      <c r="G67" t="s">
        <v>109</v>
      </c>
      <c r="H67" s="73">
        <v>133.85</v>
      </c>
      <c r="I67" s="46">
        <v>0</v>
      </c>
      <c r="J67" s="46">
        <v>0</v>
      </c>
      <c r="K67" s="46">
        <v>0</v>
      </c>
      <c r="L67" s="46">
        <v>2.5099999999999998</v>
      </c>
      <c r="M67" s="74">
        <v>0</v>
      </c>
      <c r="N67" s="73">
        <v>0</v>
      </c>
      <c r="O67" s="46">
        <v>-25</v>
      </c>
      <c r="P67" s="46">
        <v>0</v>
      </c>
      <c r="Q67" s="46">
        <v>0</v>
      </c>
      <c r="R67" s="46">
        <v>0</v>
      </c>
      <c r="S67" s="74">
        <v>0</v>
      </c>
      <c r="U67" s="73">
        <v>-26.5</v>
      </c>
      <c r="V67" s="74">
        <v>136.36000000000001</v>
      </c>
      <c r="W67">
        <v>133.85</v>
      </c>
      <c r="X67">
        <v>-25</v>
      </c>
      <c r="Y67">
        <v>-1.5</v>
      </c>
      <c r="Z67">
        <v>2.5099999999999998</v>
      </c>
      <c r="AA67">
        <v>0</v>
      </c>
      <c r="AB67">
        <v>0</v>
      </c>
      <c r="AC67">
        <v>0</v>
      </c>
    </row>
    <row r="68" spans="7:29">
      <c r="G68" t="s">
        <v>110</v>
      </c>
      <c r="H68" s="73">
        <v>107.19</v>
      </c>
      <c r="I68" s="46">
        <v>0</v>
      </c>
      <c r="J68" s="46">
        <v>0</v>
      </c>
      <c r="K68" s="46">
        <v>0</v>
      </c>
      <c r="L68" s="46">
        <v>3.04</v>
      </c>
      <c r="M68" s="74">
        <v>1.4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-1.5</v>
      </c>
      <c r="V68" s="74">
        <v>111.63</v>
      </c>
      <c r="W68">
        <v>107.19</v>
      </c>
      <c r="X68">
        <v>0</v>
      </c>
      <c r="Y68">
        <v>-1.5</v>
      </c>
      <c r="Z68">
        <v>3.04</v>
      </c>
      <c r="AA68">
        <v>0</v>
      </c>
      <c r="AB68">
        <v>1.4</v>
      </c>
      <c r="AC68">
        <v>0</v>
      </c>
    </row>
    <row r="69" spans="7:29">
      <c r="G69" t="s">
        <v>111</v>
      </c>
      <c r="H69" s="73">
        <v>44.4</v>
      </c>
      <c r="I69" s="46">
        <v>0</v>
      </c>
      <c r="J69" s="46">
        <v>0</v>
      </c>
      <c r="K69" s="46">
        <v>0</v>
      </c>
      <c r="L69" s="46">
        <v>0.69</v>
      </c>
      <c r="M69" s="74">
        <v>0.61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-1.5</v>
      </c>
      <c r="V69" s="74">
        <v>45.7</v>
      </c>
      <c r="W69">
        <v>44.4</v>
      </c>
      <c r="X69">
        <v>0</v>
      </c>
      <c r="Y69">
        <v>-1.5</v>
      </c>
      <c r="Z69">
        <v>0.69</v>
      </c>
      <c r="AA69">
        <v>0</v>
      </c>
      <c r="AB69">
        <v>0.61</v>
      </c>
      <c r="AC69">
        <v>0</v>
      </c>
    </row>
    <row r="70" spans="7:29">
      <c r="G70" t="s">
        <v>112</v>
      </c>
      <c r="H70" s="73">
        <v>46.19</v>
      </c>
      <c r="I70" s="46">
        <v>0</v>
      </c>
      <c r="J70" s="46">
        <v>0.9</v>
      </c>
      <c r="K70" s="46">
        <v>0</v>
      </c>
      <c r="L70" s="46">
        <v>0.72</v>
      </c>
      <c r="M70" s="74">
        <v>0.63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-1.5</v>
      </c>
      <c r="V70" s="74">
        <v>48.44</v>
      </c>
      <c r="W70">
        <v>46.19</v>
      </c>
      <c r="X70">
        <v>0</v>
      </c>
      <c r="Y70">
        <v>-1.5</v>
      </c>
      <c r="Z70">
        <v>0.72</v>
      </c>
      <c r="AA70">
        <v>0</v>
      </c>
      <c r="AB70">
        <v>0.63</v>
      </c>
      <c r="AC70">
        <v>0.9</v>
      </c>
    </row>
    <row r="71" spans="7:29">
      <c r="G71" t="s">
        <v>113</v>
      </c>
      <c r="H71" s="73">
        <v>109.41</v>
      </c>
      <c r="I71" s="46">
        <v>0.89</v>
      </c>
      <c r="J71" s="46">
        <v>0</v>
      </c>
      <c r="K71" s="46">
        <v>0</v>
      </c>
      <c r="L71" s="46">
        <v>0.4</v>
      </c>
      <c r="M71" s="74">
        <v>0.41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-1.5</v>
      </c>
      <c r="V71" s="74">
        <v>111.11</v>
      </c>
      <c r="W71">
        <v>109.41</v>
      </c>
      <c r="X71">
        <v>0.89</v>
      </c>
      <c r="Y71">
        <v>-1.5</v>
      </c>
      <c r="Z71">
        <v>0.4</v>
      </c>
      <c r="AA71">
        <v>0</v>
      </c>
      <c r="AB71">
        <v>0.41</v>
      </c>
      <c r="AC71">
        <v>0</v>
      </c>
    </row>
    <row r="72" spans="7:29">
      <c r="G72" t="s">
        <v>114</v>
      </c>
      <c r="H72" s="73">
        <v>96.97</v>
      </c>
      <c r="I72" s="46">
        <v>0.69</v>
      </c>
      <c r="J72" s="46">
        <v>0</v>
      </c>
      <c r="K72" s="46">
        <v>0</v>
      </c>
      <c r="L72" s="46">
        <v>0.38</v>
      </c>
      <c r="M72" s="74">
        <v>0.33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-1.5</v>
      </c>
      <c r="V72" s="74">
        <v>98.37</v>
      </c>
      <c r="W72">
        <v>96.97</v>
      </c>
      <c r="X72">
        <v>0.69</v>
      </c>
      <c r="Y72">
        <v>-1.5</v>
      </c>
      <c r="Z72">
        <v>0.38</v>
      </c>
      <c r="AA72">
        <v>0</v>
      </c>
      <c r="AB72">
        <v>0.33</v>
      </c>
      <c r="AC72">
        <v>0</v>
      </c>
    </row>
    <row r="73" spans="7:29">
      <c r="G73" t="s">
        <v>115</v>
      </c>
      <c r="H73" s="73">
        <v>113</v>
      </c>
      <c r="I73" s="46">
        <v>0</v>
      </c>
      <c r="J73" s="46">
        <v>0</v>
      </c>
      <c r="K73" s="46">
        <v>0</v>
      </c>
      <c r="L73" s="46">
        <v>0.53</v>
      </c>
      <c r="M73" s="74">
        <v>0.36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-1.5</v>
      </c>
      <c r="V73" s="74">
        <v>113.89</v>
      </c>
      <c r="W73">
        <v>113</v>
      </c>
      <c r="X73">
        <v>0</v>
      </c>
      <c r="Y73">
        <v>-1.5</v>
      </c>
      <c r="Z73">
        <v>0.53</v>
      </c>
      <c r="AA73">
        <v>0</v>
      </c>
      <c r="AB73">
        <v>0.36</v>
      </c>
      <c r="AC73">
        <v>0</v>
      </c>
    </row>
    <row r="74" spans="7:29">
      <c r="G74" t="s">
        <v>116</v>
      </c>
      <c r="H74" s="73">
        <v>156.01</v>
      </c>
      <c r="I74" s="46">
        <v>0</v>
      </c>
      <c r="J74" s="46">
        <v>0</v>
      </c>
      <c r="K74" s="46">
        <v>0</v>
      </c>
      <c r="L74" s="46">
        <v>0.78</v>
      </c>
      <c r="M74" s="74">
        <v>0.49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-1.5</v>
      </c>
      <c r="V74" s="74">
        <v>157.28</v>
      </c>
      <c r="W74">
        <v>156.01</v>
      </c>
      <c r="X74">
        <v>0</v>
      </c>
      <c r="Y74">
        <v>-1.5</v>
      </c>
      <c r="Z74">
        <v>0.78</v>
      </c>
      <c r="AA74">
        <v>0</v>
      </c>
      <c r="AB74">
        <v>0.49</v>
      </c>
      <c r="AC74">
        <v>0</v>
      </c>
    </row>
    <row r="75" spans="7:29">
      <c r="G75" t="s">
        <v>117</v>
      </c>
      <c r="H75" s="73">
        <v>233.52</v>
      </c>
      <c r="I75" s="46">
        <v>0</v>
      </c>
      <c r="J75" s="46">
        <v>0</v>
      </c>
      <c r="K75" s="46">
        <v>0</v>
      </c>
      <c r="L75" s="46">
        <v>1.4</v>
      </c>
      <c r="M75" s="74">
        <v>0.68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-1.5</v>
      </c>
      <c r="V75" s="74">
        <v>235.6</v>
      </c>
      <c r="W75">
        <v>233.52</v>
      </c>
      <c r="X75">
        <v>0</v>
      </c>
      <c r="Y75">
        <v>-1.5</v>
      </c>
      <c r="Z75">
        <v>1.4</v>
      </c>
      <c r="AA75">
        <v>0</v>
      </c>
      <c r="AB75">
        <v>0.68</v>
      </c>
      <c r="AC75">
        <v>0</v>
      </c>
    </row>
    <row r="76" spans="7:29">
      <c r="G76" t="s">
        <v>118</v>
      </c>
      <c r="H76" s="73">
        <v>100.21</v>
      </c>
      <c r="I76" s="46">
        <v>0</v>
      </c>
      <c r="J76" s="46">
        <v>0</v>
      </c>
      <c r="K76" s="46">
        <v>0</v>
      </c>
      <c r="L76" s="46">
        <v>1.77</v>
      </c>
      <c r="M76" s="74">
        <v>0.72</v>
      </c>
      <c r="N76" s="73">
        <v>0</v>
      </c>
      <c r="O76" s="46">
        <v>-21</v>
      </c>
      <c r="P76" s="46">
        <v>-10</v>
      </c>
      <c r="Q76" s="46">
        <v>0</v>
      </c>
      <c r="R76" s="46">
        <v>0</v>
      </c>
      <c r="S76" s="74">
        <v>0</v>
      </c>
      <c r="U76" s="73">
        <v>-32.5</v>
      </c>
      <c r="V76" s="74">
        <v>102.7</v>
      </c>
      <c r="W76">
        <v>100.21</v>
      </c>
      <c r="X76">
        <v>-21</v>
      </c>
      <c r="Y76">
        <v>-1.5</v>
      </c>
      <c r="Z76">
        <v>1.77</v>
      </c>
      <c r="AA76">
        <v>0</v>
      </c>
      <c r="AB76">
        <v>0.72</v>
      </c>
      <c r="AC76">
        <v>-10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3.82</v>
      </c>
      <c r="M77" s="74">
        <v>1.51</v>
      </c>
      <c r="N77" s="73">
        <v>-15</v>
      </c>
      <c r="O77" s="46">
        <v>-28</v>
      </c>
      <c r="P77" s="46">
        <v>-20</v>
      </c>
      <c r="Q77" s="46">
        <v>-20</v>
      </c>
      <c r="R77" s="46">
        <v>0</v>
      </c>
      <c r="S77" s="74">
        <v>0</v>
      </c>
      <c r="U77" s="73">
        <v>-84.5</v>
      </c>
      <c r="V77" s="74">
        <v>5.33</v>
      </c>
      <c r="W77">
        <v>-15</v>
      </c>
      <c r="X77">
        <v>-28</v>
      </c>
      <c r="Y77">
        <v>-1.5</v>
      </c>
      <c r="Z77">
        <v>3.82</v>
      </c>
      <c r="AA77">
        <v>-20</v>
      </c>
      <c r="AB77">
        <v>1.51</v>
      </c>
      <c r="AC77">
        <v>-20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5.56</v>
      </c>
      <c r="M78" s="74">
        <v>2.0299999999999998</v>
      </c>
      <c r="N78" s="73">
        <v>-30</v>
      </c>
      <c r="O78" s="46">
        <v>-32</v>
      </c>
      <c r="P78" s="46">
        <v>-20</v>
      </c>
      <c r="Q78" s="46">
        <v>-25</v>
      </c>
      <c r="R78" s="46">
        <v>0</v>
      </c>
      <c r="S78" s="74">
        <v>0</v>
      </c>
      <c r="U78" s="73">
        <v>-108.5</v>
      </c>
      <c r="V78" s="74">
        <v>7.59</v>
      </c>
      <c r="W78">
        <v>-30</v>
      </c>
      <c r="X78">
        <v>-32</v>
      </c>
      <c r="Y78">
        <v>-1.5</v>
      </c>
      <c r="Z78">
        <v>5.56</v>
      </c>
      <c r="AA78">
        <v>-25</v>
      </c>
      <c r="AB78">
        <v>2.0299999999999998</v>
      </c>
      <c r="AC78">
        <v>-20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9.58</v>
      </c>
      <c r="M79" s="74">
        <v>2.5</v>
      </c>
      <c r="N79" s="73">
        <v>-57</v>
      </c>
      <c r="O79" s="46">
        <v>-26</v>
      </c>
      <c r="P79" s="46">
        <v>-25</v>
      </c>
      <c r="Q79" s="46">
        <v>-75</v>
      </c>
      <c r="R79" s="46">
        <v>0</v>
      </c>
      <c r="S79" s="74">
        <v>0</v>
      </c>
      <c r="U79" s="73">
        <v>-184.5</v>
      </c>
      <c r="V79" s="74">
        <v>12.08</v>
      </c>
      <c r="W79">
        <v>-57</v>
      </c>
      <c r="X79">
        <v>-26</v>
      </c>
      <c r="Y79">
        <v>-1.5</v>
      </c>
      <c r="Z79">
        <v>9.58</v>
      </c>
      <c r="AA79">
        <v>-75</v>
      </c>
      <c r="AB79">
        <v>2.5</v>
      </c>
      <c r="AC79">
        <v>-25</v>
      </c>
    </row>
    <row r="80" spans="7:29">
      <c r="G80" t="s">
        <v>122</v>
      </c>
      <c r="H80" s="73">
        <v>10.28</v>
      </c>
      <c r="I80" s="46">
        <v>0</v>
      </c>
      <c r="J80" s="46">
        <v>0</v>
      </c>
      <c r="K80" s="46">
        <v>0</v>
      </c>
      <c r="L80" s="46">
        <v>10.27</v>
      </c>
      <c r="M80" s="74">
        <v>2.95</v>
      </c>
      <c r="N80" s="73">
        <v>0</v>
      </c>
      <c r="O80" s="46">
        <v>-30</v>
      </c>
      <c r="P80" s="46">
        <v>-20</v>
      </c>
      <c r="Q80" s="46">
        <v>-60</v>
      </c>
      <c r="R80" s="46">
        <v>0</v>
      </c>
      <c r="S80" s="74">
        <v>0</v>
      </c>
      <c r="U80" s="73">
        <v>-111.5</v>
      </c>
      <c r="V80" s="74">
        <v>23.5</v>
      </c>
      <c r="W80">
        <v>10.28</v>
      </c>
      <c r="X80">
        <v>-30</v>
      </c>
      <c r="Y80">
        <v>-1.5</v>
      </c>
      <c r="Z80">
        <v>10.27</v>
      </c>
      <c r="AA80">
        <v>-60</v>
      </c>
      <c r="AB80">
        <v>2.95</v>
      </c>
      <c r="AC80">
        <v>-20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22.09</v>
      </c>
      <c r="M81" s="74">
        <v>1.34</v>
      </c>
      <c r="N81" s="73">
        <v>-46</v>
      </c>
      <c r="O81" s="46">
        <v>-28</v>
      </c>
      <c r="P81" s="46">
        <v>-15</v>
      </c>
      <c r="Q81" s="46">
        <v>0</v>
      </c>
      <c r="R81" s="46">
        <v>0</v>
      </c>
      <c r="S81" s="74">
        <v>0</v>
      </c>
      <c r="U81" s="73">
        <v>-90.5</v>
      </c>
      <c r="V81" s="74">
        <v>23.43</v>
      </c>
      <c r="W81">
        <v>-46</v>
      </c>
      <c r="X81">
        <v>-28</v>
      </c>
      <c r="Y81">
        <v>-1.5</v>
      </c>
      <c r="Z81">
        <v>22.09</v>
      </c>
      <c r="AA81">
        <v>0</v>
      </c>
      <c r="AB81">
        <v>1.34</v>
      </c>
      <c r="AC81">
        <v>-15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22.09</v>
      </c>
      <c r="M82" s="74">
        <v>0.1</v>
      </c>
      <c r="N82" s="73">
        <v>-63</v>
      </c>
      <c r="O82" s="46">
        <v>-24</v>
      </c>
      <c r="P82" s="46">
        <v>-10</v>
      </c>
      <c r="Q82" s="46">
        <v>0</v>
      </c>
      <c r="R82" s="46">
        <v>0</v>
      </c>
      <c r="S82" s="74">
        <v>0</v>
      </c>
      <c r="U82" s="73">
        <v>-98.5</v>
      </c>
      <c r="V82" s="74">
        <v>22.19</v>
      </c>
      <c r="W82">
        <v>-63</v>
      </c>
      <c r="X82">
        <v>-24</v>
      </c>
      <c r="Y82">
        <v>-1.5</v>
      </c>
      <c r="Z82">
        <v>22.09</v>
      </c>
      <c r="AA82">
        <v>0</v>
      </c>
      <c r="AB82">
        <v>0.1</v>
      </c>
      <c r="AC82">
        <v>-10</v>
      </c>
    </row>
    <row r="83" spans="7:29">
      <c r="G83" t="s">
        <v>125</v>
      </c>
      <c r="H83" s="73">
        <v>84.51</v>
      </c>
      <c r="I83" s="46">
        <v>0</v>
      </c>
      <c r="J83" s="46">
        <v>9.6</v>
      </c>
      <c r="K83" s="46">
        <v>0</v>
      </c>
      <c r="L83" s="46">
        <v>18.25</v>
      </c>
      <c r="M83" s="74">
        <v>0.1</v>
      </c>
      <c r="N83" s="73">
        <v>0</v>
      </c>
      <c r="O83" s="46">
        <v>-71</v>
      </c>
      <c r="P83" s="46">
        <v>0</v>
      </c>
      <c r="Q83" s="46">
        <v>0</v>
      </c>
      <c r="R83" s="46">
        <v>0</v>
      </c>
      <c r="S83" s="74">
        <v>0</v>
      </c>
      <c r="U83" s="73">
        <v>-72.5</v>
      </c>
      <c r="V83" s="74">
        <v>112.46</v>
      </c>
      <c r="W83">
        <v>84.51</v>
      </c>
      <c r="X83">
        <v>-71</v>
      </c>
      <c r="Y83">
        <v>-1.5</v>
      </c>
      <c r="Z83">
        <v>18.25</v>
      </c>
      <c r="AA83">
        <v>0</v>
      </c>
      <c r="AB83">
        <v>0.1</v>
      </c>
      <c r="AC83">
        <v>9.6</v>
      </c>
    </row>
    <row r="84" spans="7:29">
      <c r="G84" t="s">
        <v>126</v>
      </c>
      <c r="H84" s="73">
        <v>68.19</v>
      </c>
      <c r="I84" s="46">
        <v>0</v>
      </c>
      <c r="J84" s="46">
        <v>9.6</v>
      </c>
      <c r="K84" s="46">
        <v>0</v>
      </c>
      <c r="L84" s="46">
        <v>19.21</v>
      </c>
      <c r="M84" s="74">
        <v>0</v>
      </c>
      <c r="N84" s="73">
        <v>0</v>
      </c>
      <c r="O84" s="46">
        <v>-66</v>
      </c>
      <c r="P84" s="46">
        <v>0</v>
      </c>
      <c r="Q84" s="46">
        <v>0</v>
      </c>
      <c r="R84" s="46">
        <v>0</v>
      </c>
      <c r="S84" s="74">
        <v>0</v>
      </c>
      <c r="U84" s="73">
        <v>-67.5</v>
      </c>
      <c r="V84" s="74">
        <v>97</v>
      </c>
      <c r="W84">
        <v>68.19</v>
      </c>
      <c r="X84">
        <v>-66</v>
      </c>
      <c r="Y84">
        <v>-1.5</v>
      </c>
      <c r="Z84">
        <v>19.21</v>
      </c>
      <c r="AA84">
        <v>0</v>
      </c>
      <c r="AB84">
        <v>0</v>
      </c>
      <c r="AC84">
        <v>9.6</v>
      </c>
    </row>
    <row r="85" spans="7:29">
      <c r="G85" t="s">
        <v>127</v>
      </c>
      <c r="H85" s="73">
        <v>38.42</v>
      </c>
      <c r="I85" s="46">
        <v>0</v>
      </c>
      <c r="J85" s="46">
        <v>0</v>
      </c>
      <c r="K85" s="46">
        <v>0</v>
      </c>
      <c r="L85" s="46">
        <v>15.94</v>
      </c>
      <c r="M85" s="74">
        <v>0</v>
      </c>
      <c r="N85" s="73">
        <v>0</v>
      </c>
      <c r="O85" s="46">
        <v>0</v>
      </c>
      <c r="P85" s="46">
        <v>-25</v>
      </c>
      <c r="Q85" s="46">
        <v>0</v>
      </c>
      <c r="R85" s="46">
        <v>0</v>
      </c>
      <c r="S85" s="74">
        <v>0</v>
      </c>
      <c r="U85" s="73">
        <v>-26.5</v>
      </c>
      <c r="V85" s="74">
        <v>54.36</v>
      </c>
      <c r="W85">
        <v>38.42</v>
      </c>
      <c r="X85">
        <v>0</v>
      </c>
      <c r="Y85">
        <v>-1.5</v>
      </c>
      <c r="Z85">
        <v>15.94</v>
      </c>
      <c r="AA85">
        <v>0</v>
      </c>
      <c r="AB85">
        <v>0</v>
      </c>
      <c r="AC85">
        <v>-25</v>
      </c>
    </row>
    <row r="86" spans="7:29">
      <c r="G86" t="s">
        <v>128</v>
      </c>
      <c r="H86" s="73">
        <v>40.340000000000003</v>
      </c>
      <c r="I86" s="46">
        <v>0</v>
      </c>
      <c r="J86" s="46">
        <v>0</v>
      </c>
      <c r="K86" s="46">
        <v>0</v>
      </c>
      <c r="L86" s="46">
        <v>15.17</v>
      </c>
      <c r="M86" s="74">
        <v>0</v>
      </c>
      <c r="N86" s="73">
        <v>0</v>
      </c>
      <c r="O86" s="46">
        <v>0</v>
      </c>
      <c r="P86" s="46">
        <v>-30</v>
      </c>
      <c r="Q86" s="46">
        <v>0</v>
      </c>
      <c r="R86" s="46">
        <v>0</v>
      </c>
      <c r="S86" s="74">
        <v>0</v>
      </c>
      <c r="U86" s="73">
        <v>-31.5</v>
      </c>
      <c r="V86" s="74">
        <v>55.51</v>
      </c>
      <c r="W86">
        <v>40.340000000000003</v>
      </c>
      <c r="X86">
        <v>0</v>
      </c>
      <c r="Y86">
        <v>-1.5</v>
      </c>
      <c r="Z86">
        <v>15.17</v>
      </c>
      <c r="AA86">
        <v>0</v>
      </c>
      <c r="AB86">
        <v>0</v>
      </c>
      <c r="AC86">
        <v>-30</v>
      </c>
    </row>
    <row r="87" spans="7:29">
      <c r="G87" t="s">
        <v>129</v>
      </c>
      <c r="H87" s="73">
        <v>69.150000000000006</v>
      </c>
      <c r="I87" s="46">
        <v>0</v>
      </c>
      <c r="J87" s="46">
        <v>0</v>
      </c>
      <c r="K87" s="46">
        <v>0</v>
      </c>
      <c r="L87" s="46">
        <v>14.31</v>
      </c>
      <c r="M87" s="74">
        <v>0</v>
      </c>
      <c r="N87" s="73">
        <v>0</v>
      </c>
      <c r="O87" s="46">
        <v>0</v>
      </c>
      <c r="P87" s="46">
        <v>-35</v>
      </c>
      <c r="Q87" s="46">
        <v>0</v>
      </c>
      <c r="R87" s="46">
        <v>0</v>
      </c>
      <c r="S87" s="74">
        <v>0</v>
      </c>
      <c r="U87" s="73">
        <v>-36.5</v>
      </c>
      <c r="V87" s="74">
        <v>83.46</v>
      </c>
      <c r="W87">
        <v>69.150000000000006</v>
      </c>
      <c r="X87">
        <v>0</v>
      </c>
      <c r="Y87">
        <v>-1.5</v>
      </c>
      <c r="Z87">
        <v>14.31</v>
      </c>
      <c r="AA87">
        <v>0</v>
      </c>
      <c r="AB87">
        <v>0</v>
      </c>
      <c r="AC87">
        <v>-35</v>
      </c>
    </row>
    <row r="88" spans="7:29">
      <c r="G88" t="s">
        <v>130</v>
      </c>
      <c r="H88" s="73">
        <v>29.77</v>
      </c>
      <c r="I88" s="46">
        <v>0</v>
      </c>
      <c r="J88" s="46">
        <v>0</v>
      </c>
      <c r="K88" s="46">
        <v>0</v>
      </c>
      <c r="L88" s="46">
        <v>13.83</v>
      </c>
      <c r="M88" s="74">
        <v>0</v>
      </c>
      <c r="N88" s="73">
        <v>0</v>
      </c>
      <c r="O88" s="46">
        <v>-30</v>
      </c>
      <c r="P88" s="46">
        <v>-65</v>
      </c>
      <c r="Q88" s="46">
        <v>0</v>
      </c>
      <c r="R88" s="46">
        <v>0</v>
      </c>
      <c r="S88" s="74">
        <v>0</v>
      </c>
      <c r="U88" s="73">
        <v>-96.5</v>
      </c>
      <c r="V88" s="74">
        <v>43.6</v>
      </c>
      <c r="W88">
        <v>29.77</v>
      </c>
      <c r="X88">
        <v>-30</v>
      </c>
      <c r="Y88">
        <v>-1.5</v>
      </c>
      <c r="Z88">
        <v>13.83</v>
      </c>
      <c r="AA88">
        <v>0</v>
      </c>
      <c r="AB88">
        <v>0</v>
      </c>
      <c r="AC88">
        <v>-65</v>
      </c>
    </row>
    <row r="89" spans="7:29">
      <c r="G89" t="s">
        <v>131</v>
      </c>
      <c r="H89" s="73">
        <v>11.52</v>
      </c>
      <c r="I89" s="46">
        <v>0</v>
      </c>
      <c r="J89" s="46">
        <v>0</v>
      </c>
      <c r="K89" s="46">
        <v>0</v>
      </c>
      <c r="L89" s="46">
        <v>12.01</v>
      </c>
      <c r="M89" s="74">
        <v>0</v>
      </c>
      <c r="N89" s="73">
        <v>0</v>
      </c>
      <c r="O89" s="46">
        <v>-15</v>
      </c>
      <c r="P89" s="46">
        <v>-90</v>
      </c>
      <c r="Q89" s="46">
        <v>0</v>
      </c>
      <c r="R89" s="46">
        <v>0</v>
      </c>
      <c r="S89" s="74">
        <v>0</v>
      </c>
      <c r="U89" s="73">
        <v>-106.5</v>
      </c>
      <c r="V89" s="74">
        <v>23.53</v>
      </c>
      <c r="W89">
        <v>11.52</v>
      </c>
      <c r="X89">
        <v>-15</v>
      </c>
      <c r="Y89">
        <v>-1.5</v>
      </c>
      <c r="Z89">
        <v>12.01</v>
      </c>
      <c r="AA89">
        <v>0</v>
      </c>
      <c r="AB89">
        <v>0</v>
      </c>
      <c r="AC89">
        <v>-90</v>
      </c>
    </row>
    <row r="90" spans="7:29">
      <c r="G90" t="s">
        <v>132</v>
      </c>
      <c r="H90" s="73">
        <v>34.57</v>
      </c>
      <c r="I90" s="46">
        <v>0</v>
      </c>
      <c r="J90" s="46">
        <v>0</v>
      </c>
      <c r="K90" s="46">
        <v>0</v>
      </c>
      <c r="L90" s="46">
        <v>11.43</v>
      </c>
      <c r="M90" s="74">
        <v>0</v>
      </c>
      <c r="N90" s="73">
        <v>0</v>
      </c>
      <c r="O90" s="46">
        <v>0</v>
      </c>
      <c r="P90" s="46">
        <v>-35</v>
      </c>
      <c r="Q90" s="46">
        <v>0</v>
      </c>
      <c r="R90" s="46">
        <v>0</v>
      </c>
      <c r="S90" s="74">
        <v>0</v>
      </c>
      <c r="U90" s="73">
        <v>-36.5</v>
      </c>
      <c r="V90" s="74">
        <v>46</v>
      </c>
      <c r="W90">
        <v>34.57</v>
      </c>
      <c r="X90">
        <v>0</v>
      </c>
      <c r="Y90">
        <v>-1.5</v>
      </c>
      <c r="Z90">
        <v>11.43</v>
      </c>
      <c r="AA90">
        <v>0</v>
      </c>
      <c r="AB90">
        <v>0</v>
      </c>
      <c r="AC90">
        <v>-35</v>
      </c>
    </row>
    <row r="91" spans="7:29">
      <c r="G91" t="s">
        <v>133</v>
      </c>
      <c r="H91" s="73">
        <v>63.38</v>
      </c>
      <c r="I91" s="46">
        <v>0</v>
      </c>
      <c r="J91" s="46">
        <v>0</v>
      </c>
      <c r="K91" s="46">
        <v>0</v>
      </c>
      <c r="L91" s="46">
        <v>10.76</v>
      </c>
      <c r="M91" s="74">
        <v>0</v>
      </c>
      <c r="N91" s="73">
        <v>0</v>
      </c>
      <c r="O91" s="46">
        <v>0</v>
      </c>
      <c r="P91" s="46">
        <v>-25</v>
      </c>
      <c r="Q91" s="46">
        <v>0</v>
      </c>
      <c r="R91" s="46">
        <v>0</v>
      </c>
      <c r="S91" s="74">
        <v>0</v>
      </c>
      <c r="U91" s="73">
        <v>-26.5</v>
      </c>
      <c r="V91" s="74">
        <v>74.14</v>
      </c>
      <c r="W91">
        <v>63.38</v>
      </c>
      <c r="X91">
        <v>0</v>
      </c>
      <c r="Y91">
        <v>-1.5</v>
      </c>
      <c r="Z91">
        <v>10.76</v>
      </c>
      <c r="AA91">
        <v>0</v>
      </c>
      <c r="AB91">
        <v>0</v>
      </c>
      <c r="AC91">
        <v>-25</v>
      </c>
    </row>
    <row r="92" spans="7:29">
      <c r="G92" t="s">
        <v>134</v>
      </c>
      <c r="H92" s="73">
        <v>68.19</v>
      </c>
      <c r="I92" s="46">
        <v>0</v>
      </c>
      <c r="J92" s="46">
        <v>0</v>
      </c>
      <c r="K92" s="46">
        <v>0</v>
      </c>
      <c r="L92" s="46">
        <v>8.64</v>
      </c>
      <c r="M92" s="74">
        <v>0</v>
      </c>
      <c r="N92" s="73">
        <v>0</v>
      </c>
      <c r="O92" s="46">
        <v>0</v>
      </c>
      <c r="P92" s="46">
        <v>-30</v>
      </c>
      <c r="Q92" s="46">
        <v>0</v>
      </c>
      <c r="R92" s="46">
        <v>0</v>
      </c>
      <c r="S92" s="74">
        <v>0</v>
      </c>
      <c r="U92" s="73">
        <v>-31.5</v>
      </c>
      <c r="V92" s="74">
        <v>76.83</v>
      </c>
      <c r="W92">
        <v>68.19</v>
      </c>
      <c r="X92">
        <v>0</v>
      </c>
      <c r="Y92">
        <v>-1.5</v>
      </c>
      <c r="Z92">
        <v>8.64</v>
      </c>
      <c r="AA92">
        <v>0</v>
      </c>
      <c r="AB92">
        <v>0</v>
      </c>
      <c r="AC92">
        <v>-30</v>
      </c>
    </row>
    <row r="93" spans="7:29">
      <c r="G93" t="s">
        <v>135</v>
      </c>
      <c r="H93" s="73">
        <v>59.55</v>
      </c>
      <c r="I93" s="46">
        <v>0</v>
      </c>
      <c r="J93" s="46">
        <v>0</v>
      </c>
      <c r="K93" s="46">
        <v>0</v>
      </c>
      <c r="L93" s="46">
        <v>7.68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-1.5</v>
      </c>
      <c r="V93" s="74">
        <v>67.23</v>
      </c>
      <c r="W93">
        <v>59.55</v>
      </c>
      <c r="X93">
        <v>0</v>
      </c>
      <c r="Y93">
        <v>-1.5</v>
      </c>
      <c r="Z93">
        <v>7.68</v>
      </c>
      <c r="AA93">
        <v>0</v>
      </c>
      <c r="AB93">
        <v>0</v>
      </c>
      <c r="AC93">
        <v>0</v>
      </c>
    </row>
    <row r="94" spans="7:29">
      <c r="G94" t="s">
        <v>136</v>
      </c>
      <c r="H94" s="73">
        <v>69.150000000000006</v>
      </c>
      <c r="I94" s="46">
        <v>0</v>
      </c>
      <c r="J94" s="46">
        <v>0</v>
      </c>
      <c r="K94" s="46">
        <v>0</v>
      </c>
      <c r="L94" s="46">
        <v>6.43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-1.5</v>
      </c>
      <c r="V94" s="74">
        <v>75.58</v>
      </c>
      <c r="W94">
        <v>69.150000000000006</v>
      </c>
      <c r="X94">
        <v>0</v>
      </c>
      <c r="Y94">
        <v>-1.5</v>
      </c>
      <c r="Z94">
        <v>6.43</v>
      </c>
      <c r="AA94">
        <v>0</v>
      </c>
      <c r="AB94">
        <v>0</v>
      </c>
      <c r="AC94">
        <v>0</v>
      </c>
    </row>
    <row r="95" spans="7:29">
      <c r="G95" t="s">
        <v>137</v>
      </c>
      <c r="H95" s="73">
        <v>71.069999999999993</v>
      </c>
      <c r="I95" s="46">
        <v>0</v>
      </c>
      <c r="J95" s="46">
        <v>0</v>
      </c>
      <c r="K95" s="46">
        <v>0</v>
      </c>
      <c r="L95" s="46">
        <v>5.67</v>
      </c>
      <c r="M95" s="74">
        <v>0</v>
      </c>
      <c r="N95" s="73">
        <v>0</v>
      </c>
      <c r="O95" s="46">
        <v>-20</v>
      </c>
      <c r="P95" s="46">
        <v>-50</v>
      </c>
      <c r="Q95" s="46">
        <v>0</v>
      </c>
      <c r="R95" s="46">
        <v>0</v>
      </c>
      <c r="S95" s="74">
        <v>0</v>
      </c>
      <c r="U95" s="73">
        <v>-71.5</v>
      </c>
      <c r="V95" s="74">
        <v>76.739999999999995</v>
      </c>
      <c r="W95">
        <v>71.069999999999993</v>
      </c>
      <c r="X95">
        <v>-20</v>
      </c>
      <c r="Y95">
        <v>-1.5</v>
      </c>
      <c r="Z95">
        <v>5.67</v>
      </c>
      <c r="AA95">
        <v>0</v>
      </c>
      <c r="AB95">
        <v>0</v>
      </c>
      <c r="AC95">
        <v>-50</v>
      </c>
    </row>
    <row r="96" spans="7:29">
      <c r="G96" t="s">
        <v>138</v>
      </c>
      <c r="H96" s="73">
        <v>72.03</v>
      </c>
      <c r="I96" s="46">
        <v>0</v>
      </c>
      <c r="J96" s="46">
        <v>0</v>
      </c>
      <c r="K96" s="46">
        <v>0</v>
      </c>
      <c r="L96" s="46">
        <v>5.47</v>
      </c>
      <c r="M96" s="74">
        <v>0</v>
      </c>
      <c r="N96" s="73">
        <v>0</v>
      </c>
      <c r="O96" s="46">
        <v>-21</v>
      </c>
      <c r="P96" s="46">
        <v>-25</v>
      </c>
      <c r="Q96" s="46">
        <v>0</v>
      </c>
      <c r="R96" s="46">
        <v>0</v>
      </c>
      <c r="S96" s="74">
        <v>0</v>
      </c>
      <c r="U96" s="73">
        <v>-47.5</v>
      </c>
      <c r="V96" s="74">
        <v>77.5</v>
      </c>
      <c r="W96">
        <v>72.03</v>
      </c>
      <c r="X96">
        <v>-21</v>
      </c>
      <c r="Y96">
        <v>-1.5</v>
      </c>
      <c r="Z96">
        <v>5.47</v>
      </c>
      <c r="AA96">
        <v>0</v>
      </c>
      <c r="AB96">
        <v>0</v>
      </c>
      <c r="AC96">
        <v>-25</v>
      </c>
    </row>
    <row r="97" spans="1:83">
      <c r="G97" t="s">
        <v>139</v>
      </c>
      <c r="H97" s="73">
        <v>88.36</v>
      </c>
      <c r="I97" s="46">
        <v>0</v>
      </c>
      <c r="J97" s="46">
        <v>0</v>
      </c>
      <c r="K97" s="46">
        <v>0</v>
      </c>
      <c r="L97" s="46">
        <v>3.65</v>
      </c>
      <c r="M97" s="74">
        <v>0</v>
      </c>
      <c r="N97" s="73">
        <v>0</v>
      </c>
      <c r="O97" s="46">
        <v>-31</v>
      </c>
      <c r="P97" s="46">
        <v>-55</v>
      </c>
      <c r="Q97" s="46">
        <v>0</v>
      </c>
      <c r="R97" s="46">
        <v>0</v>
      </c>
      <c r="S97" s="74">
        <v>0</v>
      </c>
      <c r="U97" s="73">
        <v>-87.5</v>
      </c>
      <c r="V97" s="74">
        <v>92.01</v>
      </c>
      <c r="W97">
        <v>88.36</v>
      </c>
      <c r="X97">
        <v>-31</v>
      </c>
      <c r="Y97">
        <v>-1.5</v>
      </c>
      <c r="Z97">
        <v>3.65</v>
      </c>
      <c r="AA97">
        <v>0</v>
      </c>
      <c r="AB97">
        <v>0</v>
      </c>
      <c r="AC97">
        <v>-55</v>
      </c>
    </row>
    <row r="98" spans="1:83">
      <c r="G98" t="s">
        <v>140</v>
      </c>
      <c r="H98" s="73">
        <v>48.02</v>
      </c>
      <c r="I98" s="46">
        <v>0</v>
      </c>
      <c r="J98" s="46">
        <v>0</v>
      </c>
      <c r="K98" s="46">
        <v>0</v>
      </c>
      <c r="L98" s="46">
        <v>2.69</v>
      </c>
      <c r="M98" s="74">
        <v>0</v>
      </c>
      <c r="N98" s="73">
        <v>0</v>
      </c>
      <c r="O98" s="46">
        <v>-28</v>
      </c>
      <c r="P98" s="46">
        <v>-35</v>
      </c>
      <c r="Q98" s="46">
        <v>0</v>
      </c>
      <c r="R98" s="46">
        <v>0</v>
      </c>
      <c r="S98" s="74">
        <v>0</v>
      </c>
      <c r="U98" s="73">
        <v>-64.5</v>
      </c>
      <c r="V98" s="74">
        <v>50.71</v>
      </c>
      <c r="W98">
        <v>48.02</v>
      </c>
      <c r="X98">
        <v>-28</v>
      </c>
      <c r="Y98">
        <v>-1.5</v>
      </c>
      <c r="Z98">
        <v>2.69</v>
      </c>
      <c r="AA98">
        <v>0</v>
      </c>
      <c r="AB98">
        <v>0</v>
      </c>
      <c r="AC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0.88960500000000053</v>
      </c>
      <c r="I99" s="69">
        <f t="shared" ref="I99:BQ99" si="1">SUM(I3:I98)/4000</f>
        <v>4.6282499999999997E-2</v>
      </c>
      <c r="J99" s="69">
        <f t="shared" si="1"/>
        <v>4.0654999999999997E-2</v>
      </c>
      <c r="K99" s="69">
        <f t="shared" si="1"/>
        <v>1.14725E-2</v>
      </c>
      <c r="L99" s="69">
        <f t="shared" si="1"/>
        <v>0.12253499999999996</v>
      </c>
      <c r="M99" s="69">
        <f t="shared" si="1"/>
        <v>5.5700000000000003E-3</v>
      </c>
      <c r="N99" s="68">
        <f t="shared" si="1"/>
        <v>-0.29925000000000002</v>
      </c>
      <c r="O99" s="69">
        <f t="shared" si="1"/>
        <v>-0.34499999999999997</v>
      </c>
      <c r="P99" s="69">
        <f t="shared" si="1"/>
        <v>-0.52825</v>
      </c>
      <c r="Q99" s="69">
        <f t="shared" si="1"/>
        <v>-4.4999999999999998E-2</v>
      </c>
      <c r="R99" s="69">
        <f t="shared" si="1"/>
        <v>0</v>
      </c>
      <c r="S99" s="70">
        <f t="shared" si="1"/>
        <v>0</v>
      </c>
      <c r="U99" s="68">
        <f t="shared" si="1"/>
        <v>-1.2591500000000004</v>
      </c>
      <c r="V99" s="70">
        <f t="shared" si="1"/>
        <v>1.1161200000000002</v>
      </c>
      <c r="W99">
        <f t="shared" si="1"/>
        <v>0.59035500000000019</v>
      </c>
      <c r="X99">
        <f t="shared" si="1"/>
        <v>-0.29871749999999997</v>
      </c>
      <c r="Y99">
        <f t="shared" si="1"/>
        <v>-4.1649999999999993E-2</v>
      </c>
      <c r="Z99">
        <f t="shared" si="1"/>
        <v>0.12253499999999996</v>
      </c>
      <c r="AA99">
        <f t="shared" si="1"/>
        <v>-3.3527500000000002E-2</v>
      </c>
      <c r="AB99">
        <f t="shared" si="1"/>
        <v>5.5700000000000003E-3</v>
      </c>
      <c r="AC99">
        <f t="shared" si="1"/>
        <v>-0.487595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44.27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44.27</v>
      </c>
      <c r="W3">
        <v>0</v>
      </c>
      <c r="X3">
        <v>0</v>
      </c>
      <c r="Y3">
        <v>0</v>
      </c>
      <c r="Z3">
        <v>44.27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42.55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42.55</v>
      </c>
      <c r="W4">
        <v>0</v>
      </c>
      <c r="X4">
        <v>0</v>
      </c>
      <c r="Y4">
        <v>0</v>
      </c>
      <c r="Z4">
        <v>42.55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40.340000000000003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40.340000000000003</v>
      </c>
      <c r="W5">
        <v>0</v>
      </c>
      <c r="X5">
        <v>0</v>
      </c>
      <c r="Y5">
        <v>0</v>
      </c>
      <c r="Z5">
        <v>40.340000000000003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38.42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38.42</v>
      </c>
      <c r="W6">
        <v>0</v>
      </c>
      <c r="X6">
        <v>0</v>
      </c>
      <c r="Y6">
        <v>0</v>
      </c>
      <c r="Z6">
        <v>38.42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37.36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37.36</v>
      </c>
      <c r="W7">
        <v>0</v>
      </c>
      <c r="X7">
        <v>0</v>
      </c>
      <c r="Y7">
        <v>0</v>
      </c>
      <c r="Z7">
        <v>37.36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36.11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36.11</v>
      </c>
      <c r="W8">
        <v>0</v>
      </c>
      <c r="X8">
        <v>0</v>
      </c>
      <c r="Y8">
        <v>0</v>
      </c>
      <c r="Z8">
        <v>36.11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35.44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35.44</v>
      </c>
      <c r="W9">
        <v>0</v>
      </c>
      <c r="X9">
        <v>0</v>
      </c>
      <c r="Y9">
        <v>0</v>
      </c>
      <c r="Z9">
        <v>35.44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34.090000000000003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34.090000000000003</v>
      </c>
      <c r="W10">
        <v>0</v>
      </c>
      <c r="X10">
        <v>0</v>
      </c>
      <c r="Y10">
        <v>0</v>
      </c>
      <c r="Z10">
        <v>34.090000000000003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34.090000000000003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34.090000000000003</v>
      </c>
      <c r="W11">
        <v>0</v>
      </c>
      <c r="X11">
        <v>0</v>
      </c>
      <c r="Y11">
        <v>0</v>
      </c>
      <c r="Z11">
        <v>34.090000000000003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32.75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32.75</v>
      </c>
      <c r="W12">
        <v>0</v>
      </c>
      <c r="X12">
        <v>0</v>
      </c>
      <c r="Y12">
        <v>0</v>
      </c>
      <c r="Z12">
        <v>32.75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32.65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32.65</v>
      </c>
      <c r="W13">
        <v>0</v>
      </c>
      <c r="X13">
        <v>0</v>
      </c>
      <c r="Y13">
        <v>0</v>
      </c>
      <c r="Z13">
        <v>32.65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32.08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32.08</v>
      </c>
      <c r="W14">
        <v>0</v>
      </c>
      <c r="X14">
        <v>0</v>
      </c>
      <c r="Y14">
        <v>0</v>
      </c>
      <c r="Z14">
        <v>32.08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32.08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32.08</v>
      </c>
      <c r="W15">
        <v>0</v>
      </c>
      <c r="X15">
        <v>0</v>
      </c>
      <c r="Y15">
        <v>0</v>
      </c>
      <c r="Z15">
        <v>32.08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31.89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31.89</v>
      </c>
      <c r="W16">
        <v>0</v>
      </c>
      <c r="X16">
        <v>0</v>
      </c>
      <c r="Y16">
        <v>0</v>
      </c>
      <c r="Z16">
        <v>31.89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31.5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31.5</v>
      </c>
      <c r="W17">
        <v>0</v>
      </c>
      <c r="X17">
        <v>0</v>
      </c>
      <c r="Y17">
        <v>0</v>
      </c>
      <c r="Z17">
        <v>31.5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32.08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32.08</v>
      </c>
      <c r="W18">
        <v>0</v>
      </c>
      <c r="X18">
        <v>0</v>
      </c>
      <c r="Y18">
        <v>0</v>
      </c>
      <c r="Z18">
        <v>32.08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32.46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32.46</v>
      </c>
      <c r="W19">
        <v>0</v>
      </c>
      <c r="X19">
        <v>0</v>
      </c>
      <c r="Y19">
        <v>0</v>
      </c>
      <c r="Z19">
        <v>32.46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32.270000000000003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32.270000000000003</v>
      </c>
      <c r="W20">
        <v>0</v>
      </c>
      <c r="X20">
        <v>0</v>
      </c>
      <c r="Y20">
        <v>0</v>
      </c>
      <c r="Z20">
        <v>32.270000000000003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32.46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32.46</v>
      </c>
      <c r="W21">
        <v>0</v>
      </c>
      <c r="X21">
        <v>0</v>
      </c>
      <c r="Y21">
        <v>0</v>
      </c>
      <c r="Z21">
        <v>32.46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33.130000000000003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33.130000000000003</v>
      </c>
      <c r="W22">
        <v>0</v>
      </c>
      <c r="X22">
        <v>0</v>
      </c>
      <c r="Y22">
        <v>0</v>
      </c>
      <c r="Z22">
        <v>33.130000000000003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34.770000000000003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34.770000000000003</v>
      </c>
      <c r="W23">
        <v>0</v>
      </c>
      <c r="X23">
        <v>0</v>
      </c>
      <c r="Y23">
        <v>0</v>
      </c>
      <c r="Z23">
        <v>34.770000000000003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35.92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35.92</v>
      </c>
      <c r="W24">
        <v>0</v>
      </c>
      <c r="X24">
        <v>0</v>
      </c>
      <c r="Y24">
        <v>0</v>
      </c>
      <c r="Z24">
        <v>35.92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37.46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37.46</v>
      </c>
      <c r="W25">
        <v>0</v>
      </c>
      <c r="X25">
        <v>0</v>
      </c>
      <c r="Y25">
        <v>0</v>
      </c>
      <c r="Z25">
        <v>37.46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39.47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39.47</v>
      </c>
      <c r="W26">
        <v>0</v>
      </c>
      <c r="X26">
        <v>0</v>
      </c>
      <c r="Y26">
        <v>0</v>
      </c>
      <c r="Z26">
        <v>39.47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43.89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43.89</v>
      </c>
      <c r="W27">
        <v>0</v>
      </c>
      <c r="X27">
        <v>0</v>
      </c>
      <c r="Y27">
        <v>0</v>
      </c>
      <c r="Z27">
        <v>43.89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48.4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48.4</v>
      </c>
      <c r="W28">
        <v>0</v>
      </c>
      <c r="X28">
        <v>0</v>
      </c>
      <c r="Y28">
        <v>0</v>
      </c>
      <c r="Z28">
        <v>48.4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28.45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28.45</v>
      </c>
      <c r="W29">
        <v>0</v>
      </c>
      <c r="X29">
        <v>0</v>
      </c>
      <c r="Y29">
        <v>0</v>
      </c>
      <c r="Z29">
        <v>28.45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9.09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9.09</v>
      </c>
      <c r="W30">
        <v>0</v>
      </c>
      <c r="X30">
        <v>0</v>
      </c>
      <c r="Y30">
        <v>0</v>
      </c>
      <c r="Z30">
        <v>9.09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5.44</v>
      </c>
      <c r="L31" s="46">
        <v>1.37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6.81</v>
      </c>
      <c r="W31">
        <v>0</v>
      </c>
      <c r="X31">
        <v>0</v>
      </c>
      <c r="Y31">
        <v>1.37</v>
      </c>
      <c r="Z31">
        <v>5.44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5.99</v>
      </c>
      <c r="L32" s="46">
        <v>1.52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7.51</v>
      </c>
      <c r="W32">
        <v>0</v>
      </c>
      <c r="X32">
        <v>0</v>
      </c>
      <c r="Y32">
        <v>1.52</v>
      </c>
      <c r="Z32">
        <v>5.99</v>
      </c>
      <c r="AA32">
        <v>0</v>
      </c>
    </row>
    <row r="33" spans="7:27">
      <c r="G33" t="s">
        <v>75</v>
      </c>
      <c r="H33" s="73">
        <v>1.73</v>
      </c>
      <c r="I33" s="46">
        <v>0</v>
      </c>
      <c r="J33" s="46">
        <v>0</v>
      </c>
      <c r="K33" s="46">
        <v>6.52</v>
      </c>
      <c r="L33" s="46">
        <v>1.73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9.98</v>
      </c>
      <c r="W33">
        <v>1.73</v>
      </c>
      <c r="X33">
        <v>0</v>
      </c>
      <c r="Y33">
        <v>1.73</v>
      </c>
      <c r="Z33">
        <v>6.52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5.57</v>
      </c>
      <c r="L34" s="46">
        <v>1.38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6.95</v>
      </c>
      <c r="W34">
        <v>0</v>
      </c>
      <c r="X34">
        <v>0</v>
      </c>
      <c r="Y34">
        <v>1.38</v>
      </c>
      <c r="Z34">
        <v>5.57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7.86</v>
      </c>
      <c r="L35" s="46">
        <v>1.76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9.6199999999999992</v>
      </c>
      <c r="W35">
        <v>0</v>
      </c>
      <c r="X35">
        <v>0</v>
      </c>
      <c r="Y35">
        <v>1.76</v>
      </c>
      <c r="Z35">
        <v>7.86</v>
      </c>
      <c r="AA35">
        <v>0</v>
      </c>
    </row>
    <row r="36" spans="7:27">
      <c r="G36" t="s">
        <v>78</v>
      </c>
      <c r="H36" s="73">
        <v>7.27</v>
      </c>
      <c r="I36" s="46">
        <v>0</v>
      </c>
      <c r="J36" s="46">
        <v>0</v>
      </c>
      <c r="K36" s="46">
        <v>6.73</v>
      </c>
      <c r="L36" s="46">
        <v>1.38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15.38</v>
      </c>
      <c r="W36">
        <v>7.27</v>
      </c>
      <c r="X36">
        <v>0</v>
      </c>
      <c r="Y36">
        <v>1.38</v>
      </c>
      <c r="Z36">
        <v>6.73</v>
      </c>
      <c r="AA36">
        <v>0</v>
      </c>
    </row>
    <row r="37" spans="7:27">
      <c r="G37" t="s">
        <v>79</v>
      </c>
      <c r="H37" s="73">
        <v>4.8499999999999996</v>
      </c>
      <c r="I37" s="46">
        <v>0</v>
      </c>
      <c r="J37" s="46">
        <v>0</v>
      </c>
      <c r="K37" s="46">
        <v>8.1199999999999992</v>
      </c>
      <c r="L37" s="46">
        <v>1.58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14.55</v>
      </c>
      <c r="W37">
        <v>4.8499999999999996</v>
      </c>
      <c r="X37">
        <v>0</v>
      </c>
      <c r="Y37">
        <v>1.58</v>
      </c>
      <c r="Z37">
        <v>8.1199999999999992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10.51</v>
      </c>
      <c r="L38" s="46">
        <v>1.88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12.39</v>
      </c>
      <c r="W38">
        <v>0</v>
      </c>
      <c r="X38">
        <v>0</v>
      </c>
      <c r="Y38">
        <v>1.88</v>
      </c>
      <c r="Z38">
        <v>10.51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12.14</v>
      </c>
      <c r="L39" s="46">
        <v>2.04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14.18</v>
      </c>
      <c r="W39">
        <v>0</v>
      </c>
      <c r="X39">
        <v>0</v>
      </c>
      <c r="Y39">
        <v>2.04</v>
      </c>
      <c r="Z39">
        <v>12.14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13.28</v>
      </c>
      <c r="L40" s="46">
        <v>2.04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15.32</v>
      </c>
      <c r="W40">
        <v>0</v>
      </c>
      <c r="X40">
        <v>0</v>
      </c>
      <c r="Y40">
        <v>2.04</v>
      </c>
      <c r="Z40">
        <v>13.28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21.55</v>
      </c>
      <c r="L41" s="46">
        <v>3.08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24.63</v>
      </c>
      <c r="W41">
        <v>0</v>
      </c>
      <c r="X41">
        <v>0</v>
      </c>
      <c r="Y41">
        <v>3.08</v>
      </c>
      <c r="Z41">
        <v>21.55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77.91</v>
      </c>
      <c r="L42" s="46">
        <v>10.99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88.9</v>
      </c>
      <c r="W42">
        <v>0</v>
      </c>
      <c r="X42">
        <v>0</v>
      </c>
      <c r="Y42">
        <v>10.99</v>
      </c>
      <c r="Z42">
        <v>77.91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36.17</v>
      </c>
      <c r="L43" s="46">
        <v>11.07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47.24</v>
      </c>
      <c r="W43">
        <v>0</v>
      </c>
      <c r="X43">
        <v>0</v>
      </c>
      <c r="Y43">
        <v>11.07</v>
      </c>
      <c r="Z43">
        <v>36.17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37.93</v>
      </c>
      <c r="L44" s="46">
        <v>8.56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46.49</v>
      </c>
      <c r="W44">
        <v>0</v>
      </c>
      <c r="X44">
        <v>0</v>
      </c>
      <c r="Y44">
        <v>8.56</v>
      </c>
      <c r="Z44">
        <v>37.93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37.840000000000003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37.840000000000003</v>
      </c>
      <c r="W45">
        <v>0</v>
      </c>
      <c r="X45">
        <v>0</v>
      </c>
      <c r="Y45">
        <v>0</v>
      </c>
      <c r="Z45">
        <v>37.840000000000003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35.92</v>
      </c>
      <c r="L46" s="46">
        <v>0</v>
      </c>
      <c r="M46" s="74">
        <v>4.6500000000000004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40.57</v>
      </c>
      <c r="W46">
        <v>0</v>
      </c>
      <c r="X46">
        <v>0</v>
      </c>
      <c r="Y46">
        <v>0</v>
      </c>
      <c r="Z46">
        <v>35.92</v>
      </c>
      <c r="AA46">
        <v>4.6500000000000004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35.53</v>
      </c>
      <c r="L47" s="46">
        <v>0</v>
      </c>
      <c r="M47" s="74">
        <v>7.88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43.41</v>
      </c>
      <c r="W47">
        <v>0</v>
      </c>
      <c r="X47">
        <v>0</v>
      </c>
      <c r="Y47">
        <v>0</v>
      </c>
      <c r="Z47">
        <v>35.53</v>
      </c>
      <c r="AA47">
        <v>7.88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34.090000000000003</v>
      </c>
      <c r="L48" s="46">
        <v>0</v>
      </c>
      <c r="M48" s="74">
        <v>9.51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43.6</v>
      </c>
      <c r="W48">
        <v>0</v>
      </c>
      <c r="X48">
        <v>0</v>
      </c>
      <c r="Y48">
        <v>0</v>
      </c>
      <c r="Z48">
        <v>34.090000000000003</v>
      </c>
      <c r="AA48">
        <v>9.51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35.24</v>
      </c>
      <c r="L49" s="46">
        <v>0</v>
      </c>
      <c r="M49" s="74">
        <v>9.51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44.75</v>
      </c>
      <c r="W49">
        <v>0</v>
      </c>
      <c r="X49">
        <v>0</v>
      </c>
      <c r="Y49">
        <v>0</v>
      </c>
      <c r="Z49">
        <v>35.24</v>
      </c>
      <c r="AA49">
        <v>9.51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32.659999999999997</v>
      </c>
      <c r="L50" s="46">
        <v>0</v>
      </c>
      <c r="M50" s="74">
        <v>6.72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39.380000000000003</v>
      </c>
      <c r="W50">
        <v>0</v>
      </c>
      <c r="X50">
        <v>0</v>
      </c>
      <c r="Y50">
        <v>0</v>
      </c>
      <c r="Z50">
        <v>32.659999999999997</v>
      </c>
      <c r="AA50">
        <v>6.72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31.4</v>
      </c>
      <c r="L51" s="46">
        <v>0</v>
      </c>
      <c r="M51" s="74">
        <v>8.84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40.24</v>
      </c>
      <c r="W51">
        <v>0</v>
      </c>
      <c r="X51">
        <v>0</v>
      </c>
      <c r="Y51">
        <v>0</v>
      </c>
      <c r="Z51">
        <v>31.4</v>
      </c>
      <c r="AA51">
        <v>8.84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29.39</v>
      </c>
      <c r="L52" s="46">
        <v>0</v>
      </c>
      <c r="M52" s="74">
        <v>9.51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38.9</v>
      </c>
      <c r="W52">
        <v>0</v>
      </c>
      <c r="X52">
        <v>0</v>
      </c>
      <c r="Y52">
        <v>0</v>
      </c>
      <c r="Z52">
        <v>29.39</v>
      </c>
      <c r="AA52">
        <v>9.51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26.99</v>
      </c>
      <c r="L53" s="46">
        <v>0</v>
      </c>
      <c r="M53" s="74">
        <v>9.51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36.5</v>
      </c>
      <c r="W53">
        <v>0</v>
      </c>
      <c r="X53">
        <v>0</v>
      </c>
      <c r="Y53">
        <v>0</v>
      </c>
      <c r="Z53">
        <v>26.99</v>
      </c>
      <c r="AA53">
        <v>9.51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26.51</v>
      </c>
      <c r="L54" s="46">
        <v>0</v>
      </c>
      <c r="M54" s="74">
        <v>9.51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36.020000000000003</v>
      </c>
      <c r="W54">
        <v>0</v>
      </c>
      <c r="X54">
        <v>0</v>
      </c>
      <c r="Y54">
        <v>0</v>
      </c>
      <c r="Z54">
        <v>26.51</v>
      </c>
      <c r="AA54">
        <v>9.51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26.12</v>
      </c>
      <c r="L55" s="46">
        <v>0</v>
      </c>
      <c r="M55" s="74">
        <v>9.51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35.630000000000003</v>
      </c>
      <c r="W55">
        <v>0</v>
      </c>
      <c r="X55">
        <v>0</v>
      </c>
      <c r="Y55">
        <v>0</v>
      </c>
      <c r="Z55">
        <v>26.12</v>
      </c>
      <c r="AA55">
        <v>9.51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23.05</v>
      </c>
      <c r="L56" s="46">
        <v>0</v>
      </c>
      <c r="M56" s="74">
        <v>9.51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32.56</v>
      </c>
      <c r="W56">
        <v>0</v>
      </c>
      <c r="X56">
        <v>0</v>
      </c>
      <c r="Y56">
        <v>0</v>
      </c>
      <c r="Z56">
        <v>23.05</v>
      </c>
      <c r="AA56">
        <v>9.51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19.78</v>
      </c>
      <c r="L57" s="46">
        <v>0</v>
      </c>
      <c r="M57" s="74">
        <v>9.51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29.29</v>
      </c>
      <c r="W57">
        <v>0</v>
      </c>
      <c r="X57">
        <v>0</v>
      </c>
      <c r="Y57">
        <v>0</v>
      </c>
      <c r="Z57">
        <v>19.78</v>
      </c>
      <c r="AA57">
        <v>9.51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17.48</v>
      </c>
      <c r="L58" s="46">
        <v>0</v>
      </c>
      <c r="M58" s="74">
        <v>9.51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26.99</v>
      </c>
      <c r="W58">
        <v>0</v>
      </c>
      <c r="X58">
        <v>0</v>
      </c>
      <c r="Y58">
        <v>0</v>
      </c>
      <c r="Z58">
        <v>17.48</v>
      </c>
      <c r="AA58">
        <v>9.51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15.56</v>
      </c>
      <c r="L59" s="46">
        <v>0</v>
      </c>
      <c r="M59" s="74">
        <v>9.51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25.07</v>
      </c>
      <c r="W59">
        <v>0</v>
      </c>
      <c r="X59">
        <v>0</v>
      </c>
      <c r="Y59">
        <v>0</v>
      </c>
      <c r="Z59">
        <v>15.56</v>
      </c>
      <c r="AA59">
        <v>9.51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14.98</v>
      </c>
      <c r="L60" s="46">
        <v>0</v>
      </c>
      <c r="M60" s="74">
        <v>9.51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24.49</v>
      </c>
      <c r="W60">
        <v>0</v>
      </c>
      <c r="X60">
        <v>0</v>
      </c>
      <c r="Y60">
        <v>0</v>
      </c>
      <c r="Z60">
        <v>14.98</v>
      </c>
      <c r="AA60">
        <v>9.51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16.8</v>
      </c>
      <c r="L61" s="46">
        <v>0</v>
      </c>
      <c r="M61" s="74">
        <v>9.51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26.31</v>
      </c>
      <c r="W61">
        <v>0</v>
      </c>
      <c r="X61">
        <v>0</v>
      </c>
      <c r="Y61">
        <v>0</v>
      </c>
      <c r="Z61">
        <v>16.8</v>
      </c>
      <c r="AA61">
        <v>9.51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15.27</v>
      </c>
      <c r="L62" s="46">
        <v>0</v>
      </c>
      <c r="M62" s="74">
        <v>9.51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24.78</v>
      </c>
      <c r="W62">
        <v>0</v>
      </c>
      <c r="X62">
        <v>0</v>
      </c>
      <c r="Y62">
        <v>0</v>
      </c>
      <c r="Z62">
        <v>15.27</v>
      </c>
      <c r="AA62">
        <v>9.51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14.88</v>
      </c>
      <c r="L63" s="46">
        <v>0</v>
      </c>
      <c r="M63" s="74">
        <v>9.51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24.39</v>
      </c>
      <c r="W63">
        <v>0</v>
      </c>
      <c r="X63">
        <v>0</v>
      </c>
      <c r="Y63">
        <v>0</v>
      </c>
      <c r="Z63">
        <v>14.88</v>
      </c>
      <c r="AA63">
        <v>9.51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15.27</v>
      </c>
      <c r="L64" s="46">
        <v>0</v>
      </c>
      <c r="M64" s="74">
        <v>9.51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24.78</v>
      </c>
      <c r="W64">
        <v>0</v>
      </c>
      <c r="X64">
        <v>0</v>
      </c>
      <c r="Y64">
        <v>0</v>
      </c>
      <c r="Z64">
        <v>15.27</v>
      </c>
      <c r="AA64">
        <v>9.51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17.09</v>
      </c>
      <c r="L65" s="46">
        <v>0</v>
      </c>
      <c r="M65" s="74">
        <v>9.51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26.6</v>
      </c>
      <c r="W65">
        <v>0</v>
      </c>
      <c r="X65">
        <v>0</v>
      </c>
      <c r="Y65">
        <v>0</v>
      </c>
      <c r="Z65">
        <v>17.09</v>
      </c>
      <c r="AA65">
        <v>9.51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22.38</v>
      </c>
      <c r="L66" s="46">
        <v>0</v>
      </c>
      <c r="M66" s="74">
        <v>9.51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31.89</v>
      </c>
      <c r="W66">
        <v>0</v>
      </c>
      <c r="X66">
        <v>0</v>
      </c>
      <c r="Y66">
        <v>0</v>
      </c>
      <c r="Z66">
        <v>22.38</v>
      </c>
      <c r="AA66">
        <v>9.51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25.75</v>
      </c>
      <c r="L67" s="46">
        <v>0</v>
      </c>
      <c r="M67" s="74">
        <v>7.77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33.520000000000003</v>
      </c>
      <c r="W67">
        <v>0</v>
      </c>
      <c r="X67">
        <v>0</v>
      </c>
      <c r="Y67">
        <v>0</v>
      </c>
      <c r="Z67">
        <v>25.75</v>
      </c>
      <c r="AA67">
        <v>7.77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7.67</v>
      </c>
      <c r="L68" s="46">
        <v>0</v>
      </c>
      <c r="M68" s="74">
        <v>1.92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9.59</v>
      </c>
      <c r="W68">
        <v>0</v>
      </c>
      <c r="X68">
        <v>0</v>
      </c>
      <c r="Y68">
        <v>0</v>
      </c>
      <c r="Z68">
        <v>7.67</v>
      </c>
      <c r="AA68">
        <v>1.92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14.07</v>
      </c>
      <c r="L69" s="46">
        <v>0</v>
      </c>
      <c r="M69" s="74">
        <v>1.45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15.52</v>
      </c>
      <c r="W69">
        <v>0</v>
      </c>
      <c r="X69">
        <v>0</v>
      </c>
      <c r="Y69">
        <v>0</v>
      </c>
      <c r="Z69">
        <v>14.07</v>
      </c>
      <c r="AA69">
        <v>1.45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9.01</v>
      </c>
      <c r="L70" s="46">
        <v>0</v>
      </c>
      <c r="M70" s="74">
        <v>0.85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9.86</v>
      </c>
      <c r="W70">
        <v>0</v>
      </c>
      <c r="X70">
        <v>0</v>
      </c>
      <c r="Y70">
        <v>0</v>
      </c>
      <c r="Z70">
        <v>9.01</v>
      </c>
      <c r="AA70">
        <v>0.85</v>
      </c>
    </row>
    <row r="71" spans="7:27">
      <c r="G71" t="s">
        <v>113</v>
      </c>
      <c r="H71" s="73">
        <v>9.6300000000000008</v>
      </c>
      <c r="I71" s="46">
        <v>0</v>
      </c>
      <c r="J71" s="46">
        <v>0</v>
      </c>
      <c r="K71" s="46">
        <v>6.14</v>
      </c>
      <c r="L71" s="46">
        <v>0</v>
      </c>
      <c r="M71" s="74">
        <v>0.53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16.3</v>
      </c>
      <c r="W71">
        <v>9.6300000000000008</v>
      </c>
      <c r="X71">
        <v>0</v>
      </c>
      <c r="Y71">
        <v>0</v>
      </c>
      <c r="Z71">
        <v>6.14</v>
      </c>
      <c r="AA71">
        <v>0.53</v>
      </c>
    </row>
    <row r="72" spans="7:27">
      <c r="G72" t="s">
        <v>114</v>
      </c>
      <c r="H72" s="73">
        <v>17.190000000000001</v>
      </c>
      <c r="I72" s="46">
        <v>1.05</v>
      </c>
      <c r="J72" s="46">
        <v>0</v>
      </c>
      <c r="K72" s="46">
        <v>3.03</v>
      </c>
      <c r="L72" s="46">
        <v>0</v>
      </c>
      <c r="M72" s="74">
        <v>0.26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21.53</v>
      </c>
      <c r="W72">
        <v>17.190000000000001</v>
      </c>
      <c r="X72">
        <v>1.05</v>
      </c>
      <c r="Y72">
        <v>0</v>
      </c>
      <c r="Z72">
        <v>3.03</v>
      </c>
      <c r="AA72">
        <v>0.26</v>
      </c>
    </row>
    <row r="73" spans="7:27">
      <c r="G73" t="s">
        <v>115</v>
      </c>
      <c r="H73" s="73">
        <v>18.25</v>
      </c>
      <c r="I73" s="46">
        <v>1.1299999999999999</v>
      </c>
      <c r="J73" s="46">
        <v>0</v>
      </c>
      <c r="K73" s="46">
        <v>2.62</v>
      </c>
      <c r="L73" s="46">
        <v>0</v>
      </c>
      <c r="M73" s="74">
        <v>0.22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22.22</v>
      </c>
      <c r="W73">
        <v>18.25</v>
      </c>
      <c r="X73">
        <v>1.1299999999999999</v>
      </c>
      <c r="Y73">
        <v>0</v>
      </c>
      <c r="Z73">
        <v>2.62</v>
      </c>
      <c r="AA73">
        <v>0.22</v>
      </c>
    </row>
    <row r="74" spans="7:27">
      <c r="G74" t="s">
        <v>116</v>
      </c>
      <c r="H74" s="73">
        <v>15.27</v>
      </c>
      <c r="I74" s="46">
        <v>0.15</v>
      </c>
      <c r="J74" s="46">
        <v>0</v>
      </c>
      <c r="K74" s="46">
        <v>3.94</v>
      </c>
      <c r="L74" s="46">
        <v>0</v>
      </c>
      <c r="M74" s="74">
        <v>0.31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19.670000000000002</v>
      </c>
      <c r="W74">
        <v>15.27</v>
      </c>
      <c r="X74">
        <v>0.15</v>
      </c>
      <c r="Y74">
        <v>0</v>
      </c>
      <c r="Z74">
        <v>3.94</v>
      </c>
      <c r="AA74">
        <v>0.31</v>
      </c>
    </row>
    <row r="75" spans="7:27">
      <c r="G75" t="s">
        <v>117</v>
      </c>
      <c r="H75" s="73">
        <v>10.49</v>
      </c>
      <c r="I75" s="46">
        <v>0.21</v>
      </c>
      <c r="J75" s="46">
        <v>0</v>
      </c>
      <c r="K75" s="46">
        <v>5.26</v>
      </c>
      <c r="L75" s="46">
        <v>0.55000000000000004</v>
      </c>
      <c r="M75" s="74">
        <v>0.41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16.920000000000002</v>
      </c>
      <c r="W75">
        <v>10.49</v>
      </c>
      <c r="X75">
        <v>0.21</v>
      </c>
      <c r="Y75">
        <v>0.55000000000000004</v>
      </c>
      <c r="Z75">
        <v>5.26</v>
      </c>
      <c r="AA75">
        <v>0.41</v>
      </c>
    </row>
    <row r="76" spans="7:27">
      <c r="G76" t="s">
        <v>118</v>
      </c>
      <c r="H76" s="73">
        <v>8.16</v>
      </c>
      <c r="I76" s="46">
        <v>0.25</v>
      </c>
      <c r="J76" s="46">
        <v>0</v>
      </c>
      <c r="K76" s="46">
        <v>6.26</v>
      </c>
      <c r="L76" s="46">
        <v>0.69</v>
      </c>
      <c r="M76" s="74">
        <v>0.45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15.81</v>
      </c>
      <c r="W76">
        <v>8.16</v>
      </c>
      <c r="X76">
        <v>0.25</v>
      </c>
      <c r="Y76">
        <v>0.69</v>
      </c>
      <c r="Z76">
        <v>6.26</v>
      </c>
      <c r="AA76">
        <v>0.45</v>
      </c>
    </row>
    <row r="77" spans="7:27">
      <c r="G77" t="s">
        <v>119</v>
      </c>
      <c r="H77" s="73">
        <v>3.52</v>
      </c>
      <c r="I77" s="46">
        <v>0</v>
      </c>
      <c r="J77" s="46">
        <v>0</v>
      </c>
      <c r="K77" s="46">
        <v>7.95</v>
      </c>
      <c r="L77" s="46">
        <v>0.88</v>
      </c>
      <c r="M77" s="74">
        <v>0.62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12.97</v>
      </c>
      <c r="W77">
        <v>3.52</v>
      </c>
      <c r="X77">
        <v>0</v>
      </c>
      <c r="Y77">
        <v>0.88</v>
      </c>
      <c r="Z77">
        <v>7.95</v>
      </c>
      <c r="AA77">
        <v>0.62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9.08</v>
      </c>
      <c r="L78" s="46">
        <v>1.01</v>
      </c>
      <c r="M78" s="74">
        <v>0.71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10.8</v>
      </c>
      <c r="W78">
        <v>0</v>
      </c>
      <c r="X78">
        <v>0</v>
      </c>
      <c r="Y78">
        <v>1.01</v>
      </c>
      <c r="Z78">
        <v>9.08</v>
      </c>
      <c r="AA78">
        <v>0.71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17.260000000000002</v>
      </c>
      <c r="L79" s="46">
        <v>1.92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19.18</v>
      </c>
      <c r="W79">
        <v>0</v>
      </c>
      <c r="X79">
        <v>0</v>
      </c>
      <c r="Y79">
        <v>1.92</v>
      </c>
      <c r="Z79">
        <v>17.260000000000002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20.309999999999999</v>
      </c>
      <c r="L80" s="46">
        <v>2.68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22.99</v>
      </c>
      <c r="W80">
        <v>0</v>
      </c>
      <c r="X80">
        <v>0</v>
      </c>
      <c r="Y80">
        <v>2.68</v>
      </c>
      <c r="Z80">
        <v>20.309999999999999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87.6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87.6</v>
      </c>
      <c r="W81">
        <v>0</v>
      </c>
      <c r="X81">
        <v>0</v>
      </c>
      <c r="Y81">
        <v>0</v>
      </c>
      <c r="Z81">
        <v>87.6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80.39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80.39</v>
      </c>
      <c r="W82">
        <v>0</v>
      </c>
      <c r="X82">
        <v>0</v>
      </c>
      <c r="Y82">
        <v>0</v>
      </c>
      <c r="Z82">
        <v>80.39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79.430000000000007</v>
      </c>
      <c r="L83" s="46">
        <v>0</v>
      </c>
      <c r="M83" s="74">
        <v>5.31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84.74</v>
      </c>
      <c r="W83">
        <v>0</v>
      </c>
      <c r="X83">
        <v>0</v>
      </c>
      <c r="Y83">
        <v>0</v>
      </c>
      <c r="Z83">
        <v>79.430000000000007</v>
      </c>
      <c r="AA83">
        <v>5.31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77.31</v>
      </c>
      <c r="L84" s="46">
        <v>0</v>
      </c>
      <c r="M84" s="74">
        <v>8.51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85.82</v>
      </c>
      <c r="W84">
        <v>0</v>
      </c>
      <c r="X84">
        <v>0</v>
      </c>
      <c r="Y84">
        <v>0</v>
      </c>
      <c r="Z84">
        <v>77.31</v>
      </c>
      <c r="AA84">
        <v>8.51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76.64</v>
      </c>
      <c r="L85" s="46">
        <v>0</v>
      </c>
      <c r="M85" s="74">
        <v>8.6999999999999993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85.34</v>
      </c>
      <c r="W85">
        <v>0</v>
      </c>
      <c r="X85">
        <v>0</v>
      </c>
      <c r="Y85">
        <v>0</v>
      </c>
      <c r="Z85">
        <v>76.64</v>
      </c>
      <c r="AA85">
        <v>8.6999999999999993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74.72</v>
      </c>
      <c r="L86" s="46">
        <v>0</v>
      </c>
      <c r="M86" s="74">
        <v>9.51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84.23</v>
      </c>
      <c r="W86">
        <v>0</v>
      </c>
      <c r="X86">
        <v>0</v>
      </c>
      <c r="Y86">
        <v>0</v>
      </c>
      <c r="Z86">
        <v>74.72</v>
      </c>
      <c r="AA86">
        <v>9.51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72.03</v>
      </c>
      <c r="L87" s="46">
        <v>0</v>
      </c>
      <c r="M87" s="74">
        <v>8.93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80.959999999999994</v>
      </c>
      <c r="W87">
        <v>0</v>
      </c>
      <c r="X87">
        <v>0</v>
      </c>
      <c r="Y87">
        <v>0</v>
      </c>
      <c r="Z87">
        <v>72.03</v>
      </c>
      <c r="AA87">
        <v>8.93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70.400000000000006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70.400000000000006</v>
      </c>
      <c r="W88">
        <v>0</v>
      </c>
      <c r="X88">
        <v>0</v>
      </c>
      <c r="Y88">
        <v>0</v>
      </c>
      <c r="Z88">
        <v>70.400000000000006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69.05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69.05</v>
      </c>
      <c r="W89">
        <v>0</v>
      </c>
      <c r="X89">
        <v>0</v>
      </c>
      <c r="Y89">
        <v>0</v>
      </c>
      <c r="Z89">
        <v>69.05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66.27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66.27</v>
      </c>
      <c r="W90">
        <v>0</v>
      </c>
      <c r="X90">
        <v>0</v>
      </c>
      <c r="Y90">
        <v>0</v>
      </c>
      <c r="Z90">
        <v>66.27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63.58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63.58</v>
      </c>
      <c r="W91">
        <v>0</v>
      </c>
      <c r="X91">
        <v>0</v>
      </c>
      <c r="Y91">
        <v>0</v>
      </c>
      <c r="Z91">
        <v>63.58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61.66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61.66</v>
      </c>
      <c r="W92">
        <v>0</v>
      </c>
      <c r="X92">
        <v>0</v>
      </c>
      <c r="Y92">
        <v>0</v>
      </c>
      <c r="Z92">
        <v>61.66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60.7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60.7</v>
      </c>
      <c r="W93">
        <v>0</v>
      </c>
      <c r="X93">
        <v>0</v>
      </c>
      <c r="Y93">
        <v>0</v>
      </c>
      <c r="Z93">
        <v>60.7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57.82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57.82</v>
      </c>
      <c r="W94">
        <v>0</v>
      </c>
      <c r="X94">
        <v>0</v>
      </c>
      <c r="Y94">
        <v>0</v>
      </c>
      <c r="Z94">
        <v>57.82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54.93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54.93</v>
      </c>
      <c r="W95">
        <v>0</v>
      </c>
      <c r="X95">
        <v>0</v>
      </c>
      <c r="Y95">
        <v>0</v>
      </c>
      <c r="Z95">
        <v>54.93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52.15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52.15</v>
      </c>
      <c r="W96">
        <v>0</v>
      </c>
      <c r="X96">
        <v>0</v>
      </c>
      <c r="Y96">
        <v>0</v>
      </c>
      <c r="Z96">
        <v>52.15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50.13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50.13</v>
      </c>
      <c r="W97">
        <v>0</v>
      </c>
      <c r="X97">
        <v>0</v>
      </c>
      <c r="Y97">
        <v>0</v>
      </c>
      <c r="Z97">
        <v>50.13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47.92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47.92</v>
      </c>
      <c r="W98">
        <v>0</v>
      </c>
      <c r="X98">
        <v>0</v>
      </c>
      <c r="Y98">
        <v>0</v>
      </c>
      <c r="Z98">
        <v>47.92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2.4089999999999997E-2</v>
      </c>
      <c r="I99" s="69">
        <f t="shared" ref="I99:BQ99" si="1">SUM(I3:I98)/4000</f>
        <v>6.9749999999999988E-4</v>
      </c>
      <c r="J99" s="69">
        <f t="shared" si="1"/>
        <v>0</v>
      </c>
      <c r="K99" s="69">
        <f t="shared" si="1"/>
        <v>0.77912499999999996</v>
      </c>
      <c r="L99" s="69">
        <f t="shared" si="1"/>
        <v>1.45275E-2</v>
      </c>
      <c r="M99" s="69">
        <f t="shared" si="1"/>
        <v>6.1554999999999978E-2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0.87999500000000019</v>
      </c>
      <c r="W99">
        <f t="shared" si="1"/>
        <v>2.4089999999999997E-2</v>
      </c>
      <c r="X99">
        <f t="shared" si="1"/>
        <v>6.9749999999999988E-4</v>
      </c>
      <c r="Y99">
        <f t="shared" si="1"/>
        <v>1.45275E-2</v>
      </c>
      <c r="Z99">
        <f t="shared" si="1"/>
        <v>0.77912499999999996</v>
      </c>
      <c r="AA99">
        <f t="shared" si="1"/>
        <v>6.1554999999999978E-2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8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45283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102.76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102.76</v>
      </c>
      <c r="W31">
        <v>102.76</v>
      </c>
    </row>
    <row r="32" spans="7:23">
      <c r="G32" t="s">
        <v>74</v>
      </c>
      <c r="H32" s="73">
        <v>102.76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102.76</v>
      </c>
      <c r="W32">
        <v>102.76</v>
      </c>
    </row>
    <row r="33" spans="7:23">
      <c r="G33" t="s">
        <v>75</v>
      </c>
      <c r="H33" s="73">
        <v>144.82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144.83000000000001</v>
      </c>
      <c r="W33">
        <v>144.82</v>
      </c>
    </row>
    <row r="34" spans="7:23">
      <c r="G34" t="s">
        <v>76</v>
      </c>
      <c r="H34" s="73">
        <v>144.82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144.83000000000001</v>
      </c>
      <c r="W34">
        <v>144.82</v>
      </c>
    </row>
    <row r="35" spans="7:23">
      <c r="G35" t="s">
        <v>77</v>
      </c>
      <c r="H35" s="73">
        <v>144.82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144.83000000000001</v>
      </c>
      <c r="W35">
        <v>144.82</v>
      </c>
    </row>
    <row r="36" spans="7:23">
      <c r="G36" t="s">
        <v>78</v>
      </c>
      <c r="H36" s="73">
        <v>144.82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144.83000000000001</v>
      </c>
      <c r="W36">
        <v>144.82</v>
      </c>
    </row>
    <row r="37" spans="7:23">
      <c r="G37" t="s">
        <v>79</v>
      </c>
      <c r="H37" s="73">
        <v>144.82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144.83000000000001</v>
      </c>
      <c r="W37">
        <v>144.82</v>
      </c>
    </row>
    <row r="38" spans="7:23">
      <c r="G38" t="s">
        <v>80</v>
      </c>
      <c r="H38" s="73">
        <v>144.82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144.83000000000001</v>
      </c>
      <c r="W38">
        <v>144.82</v>
      </c>
    </row>
    <row r="39" spans="7:23">
      <c r="G39" t="s">
        <v>81</v>
      </c>
      <c r="H39" s="73">
        <v>144.82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144.83000000000001</v>
      </c>
      <c r="W39">
        <v>144.82</v>
      </c>
    </row>
    <row r="40" spans="7:23">
      <c r="G40" t="s">
        <v>82</v>
      </c>
      <c r="H40" s="73">
        <v>144.82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144.83000000000001</v>
      </c>
      <c r="W40">
        <v>144.82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103.43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103.44</v>
      </c>
      <c r="W71">
        <v>103.43</v>
      </c>
    </row>
    <row r="72" spans="7:23">
      <c r="G72" t="s">
        <v>114</v>
      </c>
      <c r="H72" s="73">
        <v>90.64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90.64</v>
      </c>
      <c r="W72">
        <v>90.64</v>
      </c>
    </row>
    <row r="73" spans="7:23">
      <c r="G73" t="s">
        <v>115</v>
      </c>
      <c r="H73" s="73">
        <v>93.8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93.8</v>
      </c>
      <c r="W73">
        <v>93.8</v>
      </c>
    </row>
    <row r="74" spans="7:23">
      <c r="G74" t="s">
        <v>116</v>
      </c>
      <c r="H74" s="73">
        <v>95.98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95.98</v>
      </c>
      <c r="W74">
        <v>95.98</v>
      </c>
    </row>
    <row r="75" spans="7:23">
      <c r="G75" t="s">
        <v>117</v>
      </c>
      <c r="H75" s="73">
        <v>18.989999999999998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19</v>
      </c>
      <c r="W75">
        <v>18.989999999999998</v>
      </c>
    </row>
    <row r="76" spans="7:23">
      <c r="G76" t="s">
        <v>118</v>
      </c>
      <c r="H76" s="73">
        <v>18.91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18.920000000000002</v>
      </c>
      <c r="W76">
        <v>18.91</v>
      </c>
    </row>
    <row r="77" spans="7:23">
      <c r="G77" t="s">
        <v>119</v>
      </c>
      <c r="H77" s="73">
        <v>17.21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17.21</v>
      </c>
      <c r="W77">
        <v>17.21</v>
      </c>
    </row>
    <row r="78" spans="7:23">
      <c r="G78" t="s">
        <v>120</v>
      </c>
      <c r="H78" s="73">
        <v>12.8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12.8</v>
      </c>
      <c r="W78">
        <v>12.8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0.45395999999999997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0.45398750000000004</v>
      </c>
      <c r="W99">
        <f t="shared" si="1"/>
        <v>0.45395999999999997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45283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10.972360000000002</v>
      </c>
      <c r="E3">
        <f>GT_NG!P3</f>
        <v>15.184893267651889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83.86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758.74752141805334</v>
      </c>
      <c r="P3" s="36">
        <v>117.17</v>
      </c>
      <c r="Q3" s="36">
        <v>38.056876920296403</v>
      </c>
      <c r="R3" s="38">
        <v>0</v>
      </c>
      <c r="S3" s="38">
        <v>0</v>
      </c>
      <c r="T3" s="37">
        <f>SUMPRODUCT(LTA!J3:AN3,LTA!J$101:AN$101,LTA!J$103:AN$103)</f>
        <v>30.9</v>
      </c>
      <c r="U3" s="37">
        <f>SUMPRODUCT(LTA!J3:AN3,LTA!J$102:AN$102,LTA!J$103:AN$103)</f>
        <v>63.370000000000005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-272.73</v>
      </c>
      <c r="AC3">
        <f>SUMIF(B3:AB3,"&gt;0")*$AC$2-SUMIF(B3:AB3,"&lt;0")*($AC$2/(1-$AC$2))+SUMIF(AI3:AR3,"&gt;0")*$AC$2-SUMIF(AI3:AR3,"&lt;0")*($AC$2/(1-$AC$2))</f>
        <v>11.80411671979941</v>
      </c>
      <c r="AD3">
        <f>SUM(B3:AB3,AI3:AT3)-AC3</f>
        <v>845.67753488620224</v>
      </c>
      <c r="AE3">
        <f>'IDT-1'!B3</f>
        <v>0</v>
      </c>
      <c r="AF3" s="24"/>
      <c r="AG3">
        <f>SUM(AD3:AF3)</f>
        <v>845.67753488620224</v>
      </c>
      <c r="AI3" s="34">
        <f>PXIL!H3</f>
        <v>0</v>
      </c>
      <c r="AJ3" s="34">
        <f>PXIL!N3</f>
        <v>0</v>
      </c>
      <c r="AK3" s="34">
        <f>RTM_IEX!H3</f>
        <v>11.52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10.972360000000002</v>
      </c>
      <c r="E4">
        <f>GT_NG!P4</f>
        <v>15.184893267651889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732.73028875271268</v>
      </c>
      <c r="P4" s="36">
        <v>117.17</v>
      </c>
      <c r="Q4" s="36">
        <v>38.056876920296403</v>
      </c>
      <c r="R4" s="38">
        <v>0</v>
      </c>
      <c r="S4" s="38">
        <v>0</v>
      </c>
      <c r="T4" s="37">
        <f>SUMPRODUCT(LTA!J4:AN4,LTA!J$101:AN$101,LTA!J$103:AN$103)</f>
        <v>31.53</v>
      </c>
      <c r="U4" s="37">
        <f>SUMPRODUCT(LTA!J4:AN4,LTA!J$102:AN$102,LTA!J$103:AN$103)</f>
        <v>66.12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-272.73</v>
      </c>
      <c r="AC4">
        <f t="shared" ref="AC4:AC67" si="0">SUMIF(B4:AB4,"&gt;0")*$AC$2-SUMIF(B4:AB4,"&lt;0")*($AC$2/(1-$AC$2))+SUMIF(AI4:AR4,"&gt;0")*$AC$2-SUMIF(AI4:AR4,"&lt;0")*($AC$2/(1-$AC$2))</f>
        <v>11.517195965410549</v>
      </c>
      <c r="AD4">
        <f t="shared" ref="AD4:AD67" si="1">SUM(B4:AB4,AI4:AT4)-AC4</f>
        <v>811.80722297525062</v>
      </c>
      <c r="AE4">
        <f>'IDT-1'!B4</f>
        <v>0</v>
      </c>
      <c r="AF4" s="24"/>
      <c r="AG4">
        <f t="shared" ref="AG4:AG67" si="2">SUM(AD4:AF4)</f>
        <v>811.80722297525062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10.972360000000002</v>
      </c>
      <c r="E5">
        <f>GT_NG!P5</f>
        <v>15.184893267651889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83.86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708.72025162080797</v>
      </c>
      <c r="P5" s="36">
        <v>117.17</v>
      </c>
      <c r="Q5" s="36">
        <v>38.056876920296403</v>
      </c>
      <c r="R5" s="38">
        <v>0</v>
      </c>
      <c r="S5" s="38">
        <v>0</v>
      </c>
      <c r="T5" s="37">
        <f>SUMPRODUCT(LTA!J5:AN5,LTA!J$101:AN$101,LTA!J$103:AN$103)</f>
        <v>43.010000000000005</v>
      </c>
      <c r="U5" s="37">
        <f>SUMPRODUCT(LTA!J5:AN5,LTA!J$102:AN$102,LTA!J$103:AN$103)</f>
        <v>72.87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-272.73</v>
      </c>
      <c r="AC5">
        <f t="shared" si="0"/>
        <v>11.654199653502548</v>
      </c>
      <c r="AD5">
        <f t="shared" si="1"/>
        <v>827.98018215525371</v>
      </c>
      <c r="AE5">
        <f>'IDT-1'!B5</f>
        <v>0</v>
      </c>
      <c r="AF5" s="24"/>
      <c r="AG5">
        <f t="shared" si="2"/>
        <v>827.98018215525371</v>
      </c>
      <c r="AI5" s="34">
        <f>PXIL!H5</f>
        <v>0</v>
      </c>
      <c r="AJ5" s="34">
        <f>PXIL!N5</f>
        <v>0</v>
      </c>
      <c r="AK5" s="34">
        <f>RTM_IEX!H5</f>
        <v>22.09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10.972360000000002</v>
      </c>
      <c r="E6">
        <f>GT_NG!P6</f>
        <v>15.184893267651889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83.86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691.43453572720637</v>
      </c>
      <c r="P6" s="36">
        <v>117.17</v>
      </c>
      <c r="Q6" s="36">
        <v>38.056876920296403</v>
      </c>
      <c r="R6" s="38">
        <v>0</v>
      </c>
      <c r="S6" s="38">
        <v>0</v>
      </c>
      <c r="T6" s="37">
        <f>SUMPRODUCT(LTA!J6:AN6,LTA!J$101:AN$101,LTA!J$103:AN$103)</f>
        <v>44.879999999999995</v>
      </c>
      <c r="U6" s="37">
        <f>SUMPRODUCT(LTA!J6:AN6,LTA!J$102:AN$102,LTA!J$103:AN$103)</f>
        <v>75.600000000000009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-272.73</v>
      </c>
      <c r="AC6">
        <f t="shared" si="0"/>
        <v>11.483127639996294</v>
      </c>
      <c r="AD6">
        <f t="shared" si="1"/>
        <v>807.78553827515839</v>
      </c>
      <c r="AE6">
        <f>'IDT-1'!B6</f>
        <v>0</v>
      </c>
      <c r="AF6" s="24"/>
      <c r="AG6">
        <f t="shared" si="2"/>
        <v>807.78553827515839</v>
      </c>
      <c r="AI6" s="34">
        <f>PXIL!H6</f>
        <v>0</v>
      </c>
      <c r="AJ6" s="34">
        <f>PXIL!N6</f>
        <v>0</v>
      </c>
      <c r="AK6" s="34">
        <f>RTM_IEX!H6</f>
        <v>14.41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10.972360000000002</v>
      </c>
      <c r="E7">
        <f>GT_NG!P7</f>
        <v>15.184893267651889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680.86894857709251</v>
      </c>
      <c r="P7" s="36">
        <v>117.17</v>
      </c>
      <c r="Q7" s="36">
        <v>38.056876920296403</v>
      </c>
      <c r="R7" s="38">
        <v>0</v>
      </c>
      <c r="S7" s="38">
        <v>0</v>
      </c>
      <c r="T7" s="37">
        <f>SUMPRODUCT(LTA!J7:AN7,LTA!J$101:AN$101,LTA!J$103:AN$103)</f>
        <v>46.22</v>
      </c>
      <c r="U7" s="37">
        <f>SUMPRODUCT(LTA!J7:AN7,LTA!J$102:AN$102,LTA!J$103:AN$103)</f>
        <v>77.09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-272.73</v>
      </c>
      <c r="AC7">
        <f t="shared" si="0"/>
        <v>11.381396285184231</v>
      </c>
      <c r="AD7">
        <f t="shared" si="1"/>
        <v>775.69168247985669</v>
      </c>
      <c r="AE7">
        <f>'IDT-1'!B7</f>
        <v>0</v>
      </c>
      <c r="AF7" s="24"/>
      <c r="AG7">
        <f t="shared" si="2"/>
        <v>775.69168247985669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10.972360000000002</v>
      </c>
      <c r="E8">
        <f>GT_NG!P8</f>
        <v>15.281694644284572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664.54140747127758</v>
      </c>
      <c r="P8" s="36">
        <v>117.17</v>
      </c>
      <c r="Q8" s="36">
        <v>38.056876920296403</v>
      </c>
      <c r="R8" s="38">
        <v>0</v>
      </c>
      <c r="S8" s="38">
        <v>0</v>
      </c>
      <c r="T8" s="37">
        <f>SUMPRODUCT(LTA!J8:AN8,LTA!J$101:AN$101,LTA!J$103:AN$103)</f>
        <v>47.55</v>
      </c>
      <c r="U8" s="37">
        <f>SUMPRODUCT(LTA!J8:AN8,LTA!J$102:AN$102,LTA!J$103:AN$103)</f>
        <v>78.179999999999993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-272.73</v>
      </c>
      <c r="AC8">
        <f t="shared" si="0"/>
        <v>11.282328386908876</v>
      </c>
      <c r="AD8">
        <f t="shared" si="1"/>
        <v>759.9800106489497</v>
      </c>
      <c r="AE8">
        <f>'IDT-1'!B8</f>
        <v>0</v>
      </c>
      <c r="AF8" s="24"/>
      <c r="AG8">
        <f t="shared" si="2"/>
        <v>759.9800106489497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10.972360000000002</v>
      </c>
      <c r="E9">
        <f>GT_NG!P9</f>
        <v>15.281694644284572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654.97243479833264</v>
      </c>
      <c r="P9" s="36">
        <v>117.17</v>
      </c>
      <c r="Q9" s="36">
        <v>14.404545454545456</v>
      </c>
      <c r="R9" s="38">
        <v>0</v>
      </c>
      <c r="S9" s="38">
        <v>0</v>
      </c>
      <c r="T9" s="37">
        <f>SUMPRODUCT(LTA!J9:AN9,LTA!J$101:AN$101,LTA!J$103:AN$103)</f>
        <v>53.81</v>
      </c>
      <c r="U9" s="37">
        <f>SUMPRODUCT(LTA!J9:AN9,LTA!J$102:AN$102,LTA!J$103:AN$103)</f>
        <v>79.989999999999995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-272.73</v>
      </c>
      <c r="AC9">
        <f t="shared" si="0"/>
        <v>11.113413220768276</v>
      </c>
      <c r="AD9">
        <f t="shared" si="1"/>
        <v>729.99762167639437</v>
      </c>
      <c r="AE9">
        <f>'IDT-1'!B9</f>
        <v>0</v>
      </c>
      <c r="AF9" s="24"/>
      <c r="AG9">
        <f t="shared" si="2"/>
        <v>729.99762167639437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-17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10.972360000000002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651.24149469315762</v>
      </c>
      <c r="P10" s="36">
        <v>117.17</v>
      </c>
      <c r="Q10" s="36">
        <v>14.404545454545456</v>
      </c>
      <c r="R10" s="38">
        <v>0</v>
      </c>
      <c r="S10" s="38">
        <v>0</v>
      </c>
      <c r="T10" s="37">
        <f>SUMPRODUCT(LTA!J10:AN10,LTA!J$101:AN$101,LTA!J$103:AN$103)</f>
        <v>53.790000000000006</v>
      </c>
      <c r="U10" s="37">
        <f>SUMPRODUCT(LTA!J10:AN10,LTA!J$102:AN$102,LTA!J$103:AN$103)</f>
        <v>82.36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-272.73</v>
      </c>
      <c r="AC10">
        <f t="shared" si="0"/>
        <v>11.173089859864573</v>
      </c>
      <c r="AD10">
        <f t="shared" si="1"/>
        <v>720.97453757267726</v>
      </c>
      <c r="AE10">
        <f>'IDT-1'!B10</f>
        <v>0</v>
      </c>
      <c r="AF10" s="24"/>
      <c r="AG10">
        <f t="shared" si="2"/>
        <v>720.97453757267726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10.972360000000002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83.86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651.70719238962499</v>
      </c>
      <c r="P11" s="36">
        <v>117.17</v>
      </c>
      <c r="Q11" s="36">
        <v>14.404545454545456</v>
      </c>
      <c r="R11" s="38">
        <v>0</v>
      </c>
      <c r="S11" s="38">
        <v>0</v>
      </c>
      <c r="T11" s="37">
        <f>SUMPRODUCT(LTA!J11:AN11,LTA!J$101:AN$101,LTA!J$103:AN$103)</f>
        <v>46.31</v>
      </c>
      <c r="U11" s="37">
        <f>SUMPRODUCT(LTA!J11:AN11,LTA!J$102:AN$102,LTA!J$103:AN$103)</f>
        <v>81.789999999999992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-272.73</v>
      </c>
      <c r="AC11">
        <f t="shared" si="0"/>
        <v>11.092103405065119</v>
      </c>
      <c r="AD11">
        <f t="shared" si="1"/>
        <v>715.43122172394396</v>
      </c>
      <c r="AE11">
        <f>'IDT-1'!B11</f>
        <v>0</v>
      </c>
      <c r="AF11" s="24"/>
      <c r="AG11">
        <f t="shared" si="2"/>
        <v>715.43122172394396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-23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10.972360000000002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643.42815014911866</v>
      </c>
      <c r="P12" s="36">
        <v>117.17</v>
      </c>
      <c r="Q12" s="36">
        <v>14.404545454545456</v>
      </c>
      <c r="R12" s="38">
        <v>0</v>
      </c>
      <c r="S12" s="38">
        <v>0</v>
      </c>
      <c r="T12" s="37">
        <f>SUMPRODUCT(LTA!J12:AN12,LTA!J$101:AN$101,LTA!J$103:AN$103)</f>
        <v>46.430000000000007</v>
      </c>
      <c r="U12" s="37">
        <f>SUMPRODUCT(LTA!J12:AN12,LTA!J$102:AN$102,LTA!J$103:AN$103)</f>
        <v>83.99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-272.73</v>
      </c>
      <c r="AC12">
        <f t="shared" si="0"/>
        <v>11.067460923419535</v>
      </c>
      <c r="AD12">
        <f t="shared" si="1"/>
        <v>706.49682196508331</v>
      </c>
      <c r="AE12">
        <f>'IDT-1'!B12</f>
        <v>0</v>
      </c>
      <c r="AF12" s="24"/>
      <c r="AG12">
        <f t="shared" si="2"/>
        <v>706.49682196508331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-26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10.972360000000002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638.65757048012915</v>
      </c>
      <c r="P13" s="36">
        <v>117.17</v>
      </c>
      <c r="Q13" s="36">
        <v>14.404545454545456</v>
      </c>
      <c r="R13" s="38">
        <v>0</v>
      </c>
      <c r="S13" s="38">
        <v>0</v>
      </c>
      <c r="T13" s="37">
        <f>SUMPRODUCT(LTA!J13:AN13,LTA!J$101:AN$101,LTA!J$103:AN$103)</f>
        <v>36.879999999999995</v>
      </c>
      <c r="U13" s="37">
        <f>SUMPRODUCT(LTA!J13:AN13,LTA!J$102:AN$102,LTA!J$103:AN$103)</f>
        <v>85.13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-272.73</v>
      </c>
      <c r="AC13">
        <f t="shared" si="0"/>
        <v>11.016042158274246</v>
      </c>
      <c r="AD13">
        <f t="shared" si="1"/>
        <v>686.36766106123912</v>
      </c>
      <c r="AE13">
        <f>'IDT-1'!B13</f>
        <v>0</v>
      </c>
      <c r="AF13" s="24"/>
      <c r="AG13">
        <f t="shared" si="2"/>
        <v>686.36766106123912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-33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10.972360000000002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638.65757048012915</v>
      </c>
      <c r="P14" s="36">
        <v>117.17</v>
      </c>
      <c r="Q14" s="36">
        <v>14.404545454545456</v>
      </c>
      <c r="R14" s="38">
        <v>0</v>
      </c>
      <c r="S14" s="38">
        <v>0</v>
      </c>
      <c r="T14" s="37">
        <f>SUMPRODUCT(LTA!J14:AN14,LTA!J$101:AN$101,LTA!J$103:AN$103)</f>
        <v>37.17</v>
      </c>
      <c r="U14" s="37">
        <f>SUMPRODUCT(LTA!J14:AN14,LTA!J$102:AN$102,LTA!J$103:AN$103)</f>
        <v>85.929999999999993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-272.73</v>
      </c>
      <c r="AC14">
        <f t="shared" si="0"/>
        <v>11.059082789173802</v>
      </c>
      <c r="AD14">
        <f t="shared" si="1"/>
        <v>683.41462043033948</v>
      </c>
      <c r="AE14">
        <f>'IDT-1'!B14</f>
        <v>0</v>
      </c>
      <c r="AF14" s="24"/>
      <c r="AG14">
        <f t="shared" si="2"/>
        <v>683.41462043033948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10.972360000000002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641.31168479580219</v>
      </c>
      <c r="P15" s="36">
        <v>117.17</v>
      </c>
      <c r="Q15" s="36">
        <v>14.404545454545456</v>
      </c>
      <c r="R15" s="38">
        <v>0</v>
      </c>
      <c r="S15" s="38">
        <v>0</v>
      </c>
      <c r="T15" s="37">
        <f>SUMPRODUCT(LTA!J15:AN15,LTA!J$101:AN$101,LTA!J$103:AN$103)</f>
        <v>33.31</v>
      </c>
      <c r="U15" s="37">
        <f>SUMPRODUCT(LTA!J15:AN15,LTA!J$102:AN$102,LTA!J$103:AN$103)</f>
        <v>84.7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-272.73</v>
      </c>
      <c r="AC15">
        <f t="shared" si="0"/>
        <v>11.055563664875237</v>
      </c>
      <c r="AD15">
        <f t="shared" si="1"/>
        <v>678.9822538703113</v>
      </c>
      <c r="AE15">
        <f>'IDT-1'!B15</f>
        <v>0</v>
      </c>
      <c r="AF15" s="24"/>
      <c r="AG15">
        <f t="shared" si="2"/>
        <v>678.9822538703113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-39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10.972360000000002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83.86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641.31168479580219</v>
      </c>
      <c r="P16" s="36">
        <v>117.17</v>
      </c>
      <c r="Q16" s="36">
        <v>14.404545454545456</v>
      </c>
      <c r="R16" s="38">
        <v>0</v>
      </c>
      <c r="S16" s="38">
        <v>0</v>
      </c>
      <c r="T16" s="37">
        <f>SUMPRODUCT(LTA!J16:AN16,LTA!J$101:AN$101,LTA!J$103:AN$103)</f>
        <v>33.4</v>
      </c>
      <c r="U16" s="37">
        <f>SUMPRODUCT(LTA!J16:AN16,LTA!J$102:AN$102,LTA!J$103:AN$103)</f>
        <v>85.44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-272.73</v>
      </c>
      <c r="AC16">
        <f t="shared" si="0"/>
        <v>11.062535664875236</v>
      </c>
      <c r="AD16">
        <f t="shared" si="1"/>
        <v>679.80528187031121</v>
      </c>
      <c r="AE16">
        <f>'IDT-1'!B16</f>
        <v>0</v>
      </c>
      <c r="AF16" s="24"/>
      <c r="AG16">
        <f t="shared" si="2"/>
        <v>679.80528187031121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10.972360000000002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634.37188650532971</v>
      </c>
      <c r="P17" s="36">
        <v>117.17</v>
      </c>
      <c r="Q17" s="36">
        <v>14.404545454545456</v>
      </c>
      <c r="R17" s="38">
        <v>0</v>
      </c>
      <c r="S17" s="38">
        <v>0</v>
      </c>
      <c r="T17" s="37">
        <f>SUMPRODUCT(LTA!J17:AN17,LTA!J$101:AN$101,LTA!J$103:AN$103)</f>
        <v>32.11</v>
      </c>
      <c r="U17" s="37">
        <f>SUMPRODUCT(LTA!J17:AN17,LTA!J$102:AN$102,LTA!J$103:AN$103)</f>
        <v>87.070000000000007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-272.73</v>
      </c>
      <c r="AC17">
        <f t="shared" si="0"/>
        <v>11.015568516960155</v>
      </c>
      <c r="AD17">
        <f t="shared" si="1"/>
        <v>672.25245072775385</v>
      </c>
      <c r="AE17">
        <f>'IDT-1'!B17</f>
        <v>0</v>
      </c>
      <c r="AF17" s="24"/>
      <c r="AG17">
        <f t="shared" si="2"/>
        <v>672.25245072775385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10.972360000000002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83.86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639.14246617431922</v>
      </c>
      <c r="P18" s="36">
        <v>117.17</v>
      </c>
      <c r="Q18" s="36">
        <v>14.404545454545456</v>
      </c>
      <c r="R18" s="38">
        <v>0</v>
      </c>
      <c r="S18" s="38">
        <v>0</v>
      </c>
      <c r="T18" s="37">
        <f>SUMPRODUCT(LTA!J18:AN18,LTA!J$101:AN$101,LTA!J$103:AN$103)</f>
        <v>32.450000000000003</v>
      </c>
      <c r="U18" s="37">
        <f>SUMPRODUCT(LTA!J18:AN18,LTA!J$102:AN$102,LTA!J$103:AN$103)</f>
        <v>88.789999999999992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-272.73</v>
      </c>
      <c r="AC18">
        <f t="shared" si="0"/>
        <v>11.05600307072989</v>
      </c>
      <c r="AD18">
        <f t="shared" si="1"/>
        <v>681.04259584297358</v>
      </c>
      <c r="AE18">
        <f>'IDT-1'!B18</f>
        <v>0</v>
      </c>
      <c r="AF18" s="24"/>
      <c r="AG18">
        <f t="shared" si="2"/>
        <v>681.04259584297358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-38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10.972360000000002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634.80211022489209</v>
      </c>
      <c r="P19" s="36">
        <v>117.17</v>
      </c>
      <c r="Q19" s="36">
        <v>14.404545454545456</v>
      </c>
      <c r="R19" s="38">
        <v>0</v>
      </c>
      <c r="S19" s="38">
        <v>0</v>
      </c>
      <c r="T19" s="37">
        <f>SUMPRODUCT(LTA!J19:AN19,LTA!J$101:AN$101,LTA!J$103:AN$103)</f>
        <v>33.130000000000003</v>
      </c>
      <c r="U19" s="37">
        <f>SUMPRODUCT(LTA!J19:AN19,LTA!J$102:AN$102,LTA!J$103:AN$103)</f>
        <v>89.82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-272.73</v>
      </c>
      <c r="AC19">
        <f t="shared" si="0"/>
        <v>10.712340087208917</v>
      </c>
      <c r="AD19">
        <f t="shared" si="1"/>
        <v>716.79590287706742</v>
      </c>
      <c r="AE19">
        <f>'IDT-1'!B19</f>
        <v>0</v>
      </c>
      <c r="AF19" s="24"/>
      <c r="AG19">
        <f t="shared" si="2"/>
        <v>716.79590287706742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10.972360000000002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644.61622667552706</v>
      </c>
      <c r="P20" s="36">
        <v>117.17</v>
      </c>
      <c r="Q20" s="36">
        <v>38.056876920296403</v>
      </c>
      <c r="R20" s="38">
        <v>0</v>
      </c>
      <c r="S20" s="38">
        <v>0</v>
      </c>
      <c r="T20" s="37">
        <f>SUMPRODUCT(LTA!J20:AN20,LTA!J$101:AN$101,LTA!J$103:AN$103)</f>
        <v>33.760000000000005</v>
      </c>
      <c r="U20" s="37">
        <f>SUMPRODUCT(LTA!J20:AN20,LTA!J$102:AN$102,LTA!J$103:AN$103)</f>
        <v>92.45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-272.73</v>
      </c>
      <c r="AC20">
        <f t="shared" si="0"/>
        <v>11.20720771965412</v>
      </c>
      <c r="AD20">
        <f t="shared" si="1"/>
        <v>731.02748316100826</v>
      </c>
      <c r="AE20">
        <f>'IDT-1'!B20</f>
        <v>0</v>
      </c>
      <c r="AF20" s="24"/>
      <c r="AG20">
        <f t="shared" si="2"/>
        <v>731.02748316100826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10.972360000000002</v>
      </c>
      <c r="E21">
        <f>GT_NG!P21</f>
        <v>9.0602759403188617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660.3624542224693</v>
      </c>
      <c r="P21" s="36">
        <v>117.17</v>
      </c>
      <c r="Q21" s="36">
        <v>38.056876920296403</v>
      </c>
      <c r="R21" s="38">
        <v>0</v>
      </c>
      <c r="S21" s="38">
        <v>0</v>
      </c>
      <c r="T21" s="37">
        <f>SUMPRODUCT(LTA!J21:AN21,LTA!J$101:AN$101,LTA!J$103:AN$103)</f>
        <v>29.22</v>
      </c>
      <c r="U21" s="37">
        <f>SUMPRODUCT(LTA!J21:AN21,LTA!J$102:AN$102,LTA!J$103:AN$103)</f>
        <v>75.77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-272.73</v>
      </c>
      <c r="AC21">
        <f t="shared" si="0"/>
        <v>10.919095369806907</v>
      </c>
      <c r="AD21">
        <f t="shared" si="1"/>
        <v>741.20287171327777</v>
      </c>
      <c r="AE21">
        <f>'IDT-1'!B21</f>
        <v>0</v>
      </c>
      <c r="AF21" s="24"/>
      <c r="AG21">
        <f t="shared" si="2"/>
        <v>741.20287171327777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10.972360000000002</v>
      </c>
      <c r="E22">
        <f>GT_NG!P22</f>
        <v>9.0602759403188617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670.72179963437407</v>
      </c>
      <c r="P22" s="36">
        <v>117.17</v>
      </c>
      <c r="Q22" s="36">
        <v>38.056876920296403</v>
      </c>
      <c r="R22" s="38">
        <v>0</v>
      </c>
      <c r="S22" s="38">
        <v>0</v>
      </c>
      <c r="T22" s="37">
        <f>SUMPRODUCT(LTA!J22:AN22,LTA!J$101:AN$101,LTA!J$103:AN$103)</f>
        <v>29.88</v>
      </c>
      <c r="U22" s="37">
        <f>SUMPRODUCT(LTA!J22:AN22,LTA!J$102:AN$102,LTA!J$103:AN$103)</f>
        <v>77.489999999999995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-272.73</v>
      </c>
      <c r="AC22">
        <f t="shared" si="0"/>
        <v>11.026105871266905</v>
      </c>
      <c r="AD22">
        <f t="shared" si="1"/>
        <v>753.83520662372246</v>
      </c>
      <c r="AE22">
        <f>'IDT-1'!B22</f>
        <v>0</v>
      </c>
      <c r="AF22" s="24"/>
      <c r="AG22">
        <f t="shared" si="2"/>
        <v>753.83520662372246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10.972360000000002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718.74132148959848</v>
      </c>
      <c r="P23" s="36">
        <v>117.17</v>
      </c>
      <c r="Q23" s="36">
        <v>38.056876920296403</v>
      </c>
      <c r="R23" s="38">
        <v>0</v>
      </c>
      <c r="S23" s="38">
        <v>0</v>
      </c>
      <c r="T23" s="37">
        <f>SUMPRODUCT(LTA!J23:AN23,LTA!J$101:AN$101,LTA!J$103:AN$103)</f>
        <v>24.12</v>
      </c>
      <c r="U23" s="37">
        <f>SUMPRODUCT(LTA!J23:AN23,LTA!J$102:AN$102,LTA!J$103:AN$103)</f>
        <v>78.47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-272.73</v>
      </c>
      <c r="AC23">
        <f t="shared" si="0"/>
        <v>11.703217046144758</v>
      </c>
      <c r="AD23">
        <f t="shared" si="1"/>
        <v>833.76656864858887</v>
      </c>
      <c r="AE23">
        <f>'IDT-1'!B23</f>
        <v>0</v>
      </c>
      <c r="AF23" s="24"/>
      <c r="AG23">
        <f t="shared" si="2"/>
        <v>833.76656864858887</v>
      </c>
      <c r="AI23" s="34">
        <f>PXIL!H23</f>
        <v>0</v>
      </c>
      <c r="AJ23" s="34">
        <f>PXIL!N23</f>
        <v>0</v>
      </c>
      <c r="AK23" s="34">
        <f>RTM_IEX!H23</f>
        <v>30.73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10.972360000000002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774.75041624004905</v>
      </c>
      <c r="P24" s="36">
        <v>117.17</v>
      </c>
      <c r="Q24" s="36">
        <v>38.056876920296403</v>
      </c>
      <c r="R24" s="38">
        <v>0</v>
      </c>
      <c r="S24" s="38">
        <v>0</v>
      </c>
      <c r="T24" s="37">
        <f>SUMPRODUCT(LTA!J24:AN24,LTA!J$101:AN$101,LTA!J$103:AN$103)</f>
        <v>24.52</v>
      </c>
      <c r="U24" s="37">
        <f>SUMPRODUCT(LTA!J24:AN24,LTA!J$102:AN$102,LTA!J$103:AN$103)</f>
        <v>79.48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-272.73</v>
      </c>
      <c r="AC24">
        <f t="shared" si="0"/>
        <v>12.201665442048542</v>
      </c>
      <c r="AD24">
        <f t="shared" si="1"/>
        <v>892.60721500313559</v>
      </c>
      <c r="AE24">
        <f>'IDT-1'!B24</f>
        <v>0</v>
      </c>
      <c r="AF24" s="24"/>
      <c r="AG24">
        <f t="shared" si="2"/>
        <v>892.60721500313559</v>
      </c>
      <c r="AI24" s="34">
        <f>PXIL!H24</f>
        <v>0</v>
      </c>
      <c r="AJ24" s="34">
        <f>PXIL!N24</f>
        <v>0</v>
      </c>
      <c r="AK24" s="34">
        <f>RTM_IEX!H24</f>
        <v>32.65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10.972360000000002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846.7709416402347</v>
      </c>
      <c r="P25" s="36">
        <v>117.17</v>
      </c>
      <c r="Q25" s="36">
        <v>38.055126650498515</v>
      </c>
      <c r="R25" s="38">
        <v>0</v>
      </c>
      <c r="S25" s="38">
        <v>0</v>
      </c>
      <c r="T25" s="37">
        <f>SUMPRODUCT(LTA!J25:AN25,LTA!J$101:AN$101,LTA!J$103:AN$103)</f>
        <v>24.93</v>
      </c>
      <c r="U25" s="37">
        <f>SUMPRODUCT(LTA!J25:AN25,LTA!J$102:AN$102,LTA!J$103:AN$103)</f>
        <v>80.510000000000005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-272.73</v>
      </c>
      <c r="AC25">
        <f t="shared" si="0"/>
        <v>12.834931153143801</v>
      </c>
      <c r="AD25">
        <f t="shared" si="1"/>
        <v>967.36272442242841</v>
      </c>
      <c r="AE25">
        <f>'IDT-1'!B25</f>
        <v>0</v>
      </c>
      <c r="AF25" s="24"/>
      <c r="AG25">
        <f t="shared" si="2"/>
        <v>967.36272442242841</v>
      </c>
      <c r="AI25" s="34">
        <f>PXIL!H25</f>
        <v>0</v>
      </c>
      <c r="AJ25" s="34">
        <f>PXIL!N25</f>
        <v>0</v>
      </c>
      <c r="AK25" s="34">
        <f>RTM_IEX!H25</f>
        <v>34.58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10.972360000000002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917.04806705383555</v>
      </c>
      <c r="P26" s="36">
        <v>117.17</v>
      </c>
      <c r="Q26" s="36">
        <v>38.054392749942267</v>
      </c>
      <c r="R26" s="38">
        <v>0</v>
      </c>
      <c r="S26" s="38">
        <v>0</v>
      </c>
      <c r="T26" s="37">
        <f>SUMPRODUCT(LTA!J26:AN26,LTA!J$101:AN$101,LTA!J$103:AN$103)</f>
        <v>25.34</v>
      </c>
      <c r="U26" s="37">
        <f>SUMPRODUCT(LTA!J26:AN26,LTA!J$102:AN$102,LTA!J$103:AN$103)</f>
        <v>81.459999999999994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-272.73</v>
      </c>
      <c r="AC26">
        <f t="shared" si="0"/>
        <v>13.146204841853375</v>
      </c>
      <c r="AD26">
        <f t="shared" si="1"/>
        <v>1004.1078422467633</v>
      </c>
      <c r="AE26">
        <f>'IDT-1'!B26</f>
        <v>43</v>
      </c>
      <c r="AF26" s="24"/>
      <c r="AG26">
        <f t="shared" si="2"/>
        <v>1047.1078422467633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10.972360000000002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78.289999999999992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970.55479928667467</v>
      </c>
      <c r="P27" s="36">
        <v>117.17</v>
      </c>
      <c r="Q27" s="36">
        <v>38.054392749942267</v>
      </c>
      <c r="R27" s="38">
        <v>0</v>
      </c>
      <c r="S27" s="38">
        <v>0</v>
      </c>
      <c r="T27" s="37">
        <f>SUMPRODUCT(LTA!J27:AN27,LTA!J$101:AN$101,LTA!J$103:AN$103)</f>
        <v>22.009999999999998</v>
      </c>
      <c r="U27" s="37">
        <f>SUMPRODUCT(LTA!J27:AN27,LTA!J$102:AN$102,LTA!J$103:AN$103)</f>
        <v>79.739999999999995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-261.08999999999997</v>
      </c>
      <c r="AC27">
        <f t="shared" si="0"/>
        <v>13.488489116691516</v>
      </c>
      <c r="AD27">
        <f t="shared" si="1"/>
        <v>1067.8922902047645</v>
      </c>
      <c r="AE27">
        <f>'IDT-1'!B27</f>
        <v>78</v>
      </c>
      <c r="AF27" s="24"/>
      <c r="AG27">
        <f t="shared" si="2"/>
        <v>1145.8922902047645</v>
      </c>
      <c r="AI27" s="34">
        <f>PXIL!H27</f>
        <v>0</v>
      </c>
      <c r="AJ27" s="34">
        <f>PXIL!N27</f>
        <v>0</v>
      </c>
      <c r="AK27" s="34">
        <f>RTM_IEX!H27</f>
        <v>9.6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10.972360000000002</v>
      </c>
      <c r="E28">
        <f>GT_NG!P28</f>
        <v>15.184893267651889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78.289999999999992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1017.9231666548817</v>
      </c>
      <c r="P28" s="36">
        <v>117.17</v>
      </c>
      <c r="Q28" s="36">
        <v>38.054392749942267</v>
      </c>
      <c r="R28" s="38">
        <v>0</v>
      </c>
      <c r="S28" s="38">
        <v>0</v>
      </c>
      <c r="T28" s="37">
        <f>SUMPRODUCT(LTA!J28:AN28,LTA!J$101:AN$101,LTA!J$103:AN$103)</f>
        <v>22.009999999999998</v>
      </c>
      <c r="U28" s="37">
        <f>SUMPRODUCT(LTA!J28:AN28,LTA!J$102:AN$102,LTA!J$103:AN$103)</f>
        <v>80.19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-261.08999999999997</v>
      </c>
      <c r="AC28">
        <f t="shared" si="0"/>
        <v>13.805202996840084</v>
      </c>
      <c r="AD28">
        <f t="shared" si="1"/>
        <v>1105.279609675636</v>
      </c>
      <c r="AE28">
        <f>'IDT-1'!B28</f>
        <v>140</v>
      </c>
      <c r="AF28" s="24"/>
      <c r="AG28">
        <f t="shared" si="2"/>
        <v>1245.279609675636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10.972360000000002</v>
      </c>
      <c r="E29">
        <f>GT_NG!P29</f>
        <v>15.184893267651889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1008.5732157227585</v>
      </c>
      <c r="P29" s="36">
        <v>117.17</v>
      </c>
      <c r="Q29" s="36">
        <v>38.054392749942267</v>
      </c>
      <c r="R29" s="38">
        <v>0.60495867768595035</v>
      </c>
      <c r="S29" s="38">
        <v>0</v>
      </c>
      <c r="T29" s="37">
        <f>SUMPRODUCT(LTA!J29:AN29,LTA!J$101:AN$101,LTA!J$103:AN$103)</f>
        <v>22.009999999999998</v>
      </c>
      <c r="U29" s="37">
        <f>SUMPRODUCT(LTA!J29:AN29,LTA!J$102:AN$102,LTA!J$103:AN$103)</f>
        <v>79.42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-261.08999999999997</v>
      </c>
      <c r="AC29">
        <f t="shared" si="0"/>
        <v>14.183913266824153</v>
      </c>
      <c r="AD29">
        <f t="shared" si="1"/>
        <v>1083.7059071512149</v>
      </c>
      <c r="AE29">
        <f>'IDT-1'!B29</f>
        <v>206</v>
      </c>
      <c r="AF29" s="24"/>
      <c r="AG29">
        <f t="shared" si="2"/>
        <v>1289.7059071512149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-33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10.972360000000002</v>
      </c>
      <c r="E30">
        <f>GT_NG!P30</f>
        <v>15.184893267651889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105.72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1097.78737205679</v>
      </c>
      <c r="P30" s="36">
        <v>117.17</v>
      </c>
      <c r="Q30" s="36">
        <v>38.054392749942267</v>
      </c>
      <c r="R30" s="38">
        <v>2.1800000000000002</v>
      </c>
      <c r="S30" s="38">
        <v>0</v>
      </c>
      <c r="T30" s="37">
        <f>SUMPRODUCT(LTA!J30:AN30,LTA!J$101:AN$101,LTA!J$103:AN$103)</f>
        <v>22.009999999999998</v>
      </c>
      <c r="U30" s="37">
        <f>SUMPRODUCT(LTA!J30:AN30,LTA!J$102:AN$102,LTA!J$103:AN$103)</f>
        <v>78.72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-261.08999999999997</v>
      </c>
      <c r="AC30">
        <f t="shared" si="0"/>
        <v>15.076698104386344</v>
      </c>
      <c r="AD30">
        <f t="shared" si="1"/>
        <v>1169.0123199699981</v>
      </c>
      <c r="AE30">
        <f>'IDT-1'!B30</f>
        <v>227</v>
      </c>
      <c r="AF30" s="24"/>
      <c r="AG30">
        <f t="shared" si="2"/>
        <v>1396.0123199699981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-43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10.972360000000002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101.78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1101.1546284761921</v>
      </c>
      <c r="P31" s="36">
        <v>117.17</v>
      </c>
      <c r="Q31" s="36">
        <v>38.054392749942267</v>
      </c>
      <c r="R31" s="38">
        <v>7.1249468462083625</v>
      </c>
      <c r="S31" s="38">
        <v>0</v>
      </c>
      <c r="T31" s="37">
        <f>SUMPRODUCT(LTA!J31:AN31,LTA!J$101:AN$101,LTA!J$103:AN$103)</f>
        <v>22.009999999999998</v>
      </c>
      <c r="U31" s="37">
        <f>SUMPRODUCT(LTA!J31:AN31,LTA!J$102:AN$102,LTA!J$103:AN$103)</f>
        <v>77.88000000000001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0.53</v>
      </c>
      <c r="AB31" s="75">
        <f>-STOA!N31</f>
        <v>-261.08999999999997</v>
      </c>
      <c r="AC31">
        <f t="shared" si="0"/>
        <v>15.853090491607707</v>
      </c>
      <c r="AD31">
        <f t="shared" si="1"/>
        <v>1186.6781308483871</v>
      </c>
      <c r="AE31">
        <f>'IDT-1'!B31</f>
        <v>263.07499999999999</v>
      </c>
      <c r="AF31" s="24"/>
      <c r="AG31">
        <f t="shared" si="2"/>
        <v>1449.7531308483872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-131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102.76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10.972360000000002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101.78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1102.5051902721568</v>
      </c>
      <c r="P32" s="36">
        <v>117.17</v>
      </c>
      <c r="Q32" s="36">
        <v>38.054392749942267</v>
      </c>
      <c r="R32" s="38">
        <v>15.674946825652595</v>
      </c>
      <c r="S32" s="38">
        <v>0</v>
      </c>
      <c r="T32" s="37">
        <f>SUMPRODUCT(LTA!J32:AN32,LTA!J$101:AN$101,LTA!J$103:AN$103)</f>
        <v>23.07</v>
      </c>
      <c r="U32" s="37">
        <f>SUMPRODUCT(LTA!J32:AN32,LTA!J$102:AN$102,LTA!J$103:AN$103)</f>
        <v>77.86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0.53</v>
      </c>
      <c r="AB32" s="75">
        <f>-STOA!N32</f>
        <v>-261.08999999999997</v>
      </c>
      <c r="AC32">
        <f t="shared" si="0"/>
        <v>15.191058173006015</v>
      </c>
      <c r="AD32">
        <f t="shared" si="1"/>
        <v>1287.2807249423975</v>
      </c>
      <c r="AE32">
        <f>'IDT-1'!B32</f>
        <v>211.64</v>
      </c>
      <c r="AF32" s="24"/>
      <c r="AG32">
        <f t="shared" si="2"/>
        <v>1498.9207249423976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-42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102.76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10.972360000000002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101.78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1089.6847749948597</v>
      </c>
      <c r="P33" s="36">
        <v>117.17</v>
      </c>
      <c r="Q33" s="36">
        <v>38.054392749942267</v>
      </c>
      <c r="R33" s="38">
        <v>41.77</v>
      </c>
      <c r="S33" s="38">
        <v>0</v>
      </c>
      <c r="T33" s="37">
        <f>SUMPRODUCT(LTA!J33:AN33,LTA!J$101:AN$101,LTA!J$103:AN$103)</f>
        <v>26.69</v>
      </c>
      <c r="U33" s="37">
        <f>SUMPRODUCT(LTA!J33:AN33,LTA!J$102:AN$102,LTA!J$103:AN$103)</f>
        <v>60.599999999999994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4.8600000000000003</v>
      </c>
      <c r="Z33" s="34">
        <f>IEX!N33</f>
        <v>0</v>
      </c>
      <c r="AA33" s="75">
        <f>STOA!H33</f>
        <v>0.53</v>
      </c>
      <c r="AB33" s="75">
        <f>-STOA!N33</f>
        <v>-261.08999999999997</v>
      </c>
      <c r="AC33">
        <f t="shared" si="0"/>
        <v>14.887556506895898</v>
      </c>
      <c r="AD33">
        <f t="shared" si="1"/>
        <v>1377.8688645055579</v>
      </c>
      <c r="AE33">
        <f>'IDT-1'!B33</f>
        <v>160.31100000000001</v>
      </c>
      <c r="AF33" s="24"/>
      <c r="AG33">
        <f t="shared" si="2"/>
        <v>1538.1798645055578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1.73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144.82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10.972360000000002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101.78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1014.9128143465047</v>
      </c>
      <c r="P34" s="36">
        <v>117.17</v>
      </c>
      <c r="Q34" s="36">
        <v>38.054392749942267</v>
      </c>
      <c r="R34" s="38">
        <v>45.999999999999993</v>
      </c>
      <c r="S34" s="38">
        <v>0</v>
      </c>
      <c r="T34" s="37">
        <f>SUMPRODUCT(LTA!J34:AN34,LTA!J$101:AN$101,LTA!J$103:AN$103)</f>
        <v>46.35</v>
      </c>
      <c r="U34" s="37">
        <f>SUMPRODUCT(LTA!J34:AN34,LTA!J$102:AN$102,LTA!J$103:AN$103)</f>
        <v>60.36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178.2</v>
      </c>
      <c r="AB34" s="75">
        <f>-STOA!N34</f>
        <v>-261.08999999999997</v>
      </c>
      <c r="AC34">
        <f t="shared" si="0"/>
        <v>16.255313067639428</v>
      </c>
      <c r="AD34">
        <f t="shared" si="1"/>
        <v>1454.9734813136463</v>
      </c>
      <c r="AE34">
        <f>'IDT-1'!B34</f>
        <v>98.06</v>
      </c>
      <c r="AF34" s="24"/>
      <c r="AG34">
        <f t="shared" si="2"/>
        <v>1553.0334813136462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144.82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10.972360000000002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101.78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988.9719388427452</v>
      </c>
      <c r="P35" s="36">
        <v>117.17</v>
      </c>
      <c r="Q35" s="36">
        <v>38.054392749942267</v>
      </c>
      <c r="R35" s="38">
        <v>47.100000000000009</v>
      </c>
      <c r="S35" s="38">
        <v>0</v>
      </c>
      <c r="T35" s="37">
        <f>SUMPRODUCT(LTA!J35:AN35,LTA!J$101:AN$101,LTA!J$103:AN$103)</f>
        <v>88.76</v>
      </c>
      <c r="U35" s="37">
        <f>SUMPRODUCT(LTA!J35:AN35,LTA!J$102:AN$102,LTA!J$103:AN$103)</f>
        <v>60.28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178.44</v>
      </c>
      <c r="AB35" s="75">
        <f>-STOA!N35</f>
        <v>-261.08999999999997</v>
      </c>
      <c r="AC35">
        <f t="shared" si="0"/>
        <v>16.734612864678521</v>
      </c>
      <c r="AD35">
        <f t="shared" si="1"/>
        <v>1433.2233060128478</v>
      </c>
      <c r="AE35">
        <f>'IDT-1'!B35</f>
        <v>128.072</v>
      </c>
      <c r="AF35" s="24"/>
      <c r="AG35">
        <f t="shared" si="2"/>
        <v>1561.295306012848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-81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144.82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10.972360000000002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101.78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951.71648521548752</v>
      </c>
      <c r="P36" s="36">
        <v>117.17</v>
      </c>
      <c r="Q36" s="36">
        <v>38.054392749942267</v>
      </c>
      <c r="R36" s="38">
        <v>47.100000000000009</v>
      </c>
      <c r="S36" s="38">
        <v>0</v>
      </c>
      <c r="T36" s="37">
        <f>SUMPRODUCT(LTA!J36:AN36,LTA!J$101:AN$101,LTA!J$103:AN$103)</f>
        <v>134.47</v>
      </c>
      <c r="U36" s="37">
        <f>SUMPRODUCT(LTA!J36:AN36,LTA!J$102:AN$102,LTA!J$103:AN$103)</f>
        <v>60.16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15.74</v>
      </c>
      <c r="Z36" s="34">
        <f>IEX!N36</f>
        <v>0</v>
      </c>
      <c r="AA36" s="75">
        <f>STOA!H36</f>
        <v>178.44</v>
      </c>
      <c r="AB36" s="75">
        <f>-STOA!N36</f>
        <v>-261.08999999999997</v>
      </c>
      <c r="AC36">
        <f t="shared" si="0"/>
        <v>16.63364727203933</v>
      </c>
      <c r="AD36">
        <f t="shared" si="1"/>
        <v>1507.6688179782295</v>
      </c>
      <c r="AE36">
        <f>'IDT-1'!B36</f>
        <v>93.429000000000002</v>
      </c>
      <c r="AF36" s="24"/>
      <c r="AG36">
        <f t="shared" si="2"/>
        <v>1601.0978179782296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-38</v>
      </c>
      <c r="AM36" s="34">
        <f>RTM_PXI!H36</f>
        <v>0</v>
      </c>
      <c r="AN36" s="34">
        <f>RTM_PXI!N36</f>
        <v>0</v>
      </c>
      <c r="AO36" s="148">
        <f>GDAM_IEX!H36</f>
        <v>7.27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144.82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10.972360000000002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101.78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936.22957717377176</v>
      </c>
      <c r="P37" s="36">
        <v>117.17</v>
      </c>
      <c r="Q37" s="36">
        <v>38.054392749942267</v>
      </c>
      <c r="R37" s="38">
        <v>47.100000000000009</v>
      </c>
      <c r="S37" s="38">
        <v>0</v>
      </c>
      <c r="T37" s="37">
        <f>SUMPRODUCT(LTA!J37:AN37,LTA!J$101:AN$101,LTA!J$103:AN$103)</f>
        <v>181.61</v>
      </c>
      <c r="U37" s="37">
        <f>SUMPRODUCT(LTA!J37:AN37,LTA!J$102:AN$102,LTA!J$103:AN$103)</f>
        <v>59.22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7.57</v>
      </c>
      <c r="Z37" s="34">
        <f>IEX!N37</f>
        <v>0</v>
      </c>
      <c r="AA37" s="75">
        <f>STOA!H37</f>
        <v>178.44</v>
      </c>
      <c r="AB37" s="75">
        <f>-STOA!N37</f>
        <v>-261.08999999999997</v>
      </c>
      <c r="AC37">
        <f t="shared" si="0"/>
        <v>16.641729247716018</v>
      </c>
      <c r="AD37">
        <f t="shared" si="1"/>
        <v>1546.7838279608366</v>
      </c>
      <c r="AE37">
        <f>'IDT-1'!B37</f>
        <v>108.423</v>
      </c>
      <c r="AF37" s="24"/>
      <c r="AG37">
        <f t="shared" si="2"/>
        <v>1655.2068279608366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-19</v>
      </c>
      <c r="AM37" s="34">
        <f>RTM_PXI!H37</f>
        <v>0</v>
      </c>
      <c r="AN37" s="34">
        <f>RTM_PXI!N37</f>
        <v>0</v>
      </c>
      <c r="AO37" s="148">
        <f>GDAM_IEX!H37</f>
        <v>4.8499999999999996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144.82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101.78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929.03948512545071</v>
      </c>
      <c r="P38" s="36">
        <v>117.17</v>
      </c>
      <c r="Q38" s="36">
        <v>38.054392749942267</v>
      </c>
      <c r="R38" s="38">
        <v>47.100000000000009</v>
      </c>
      <c r="S38" s="38">
        <v>0</v>
      </c>
      <c r="T38" s="37">
        <f>SUMPRODUCT(LTA!J38:AN38,LTA!J$101:AN$101,LTA!J$103:AN$103)</f>
        <v>228.25</v>
      </c>
      <c r="U38" s="37">
        <f>SUMPRODUCT(LTA!J38:AN38,LTA!J$102:AN$102,LTA!J$103:AN$103)</f>
        <v>59.24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178.44</v>
      </c>
      <c r="AB38" s="75">
        <f>-STOA!N38</f>
        <v>-261.08999999999997</v>
      </c>
      <c r="AC38">
        <f t="shared" si="0"/>
        <v>17.131554363981685</v>
      </c>
      <c r="AD38">
        <f t="shared" si="1"/>
        <v>1542.3439107962502</v>
      </c>
      <c r="AE38">
        <f>'IDT-1'!B38</f>
        <v>127.736</v>
      </c>
      <c r="AF38" s="24"/>
      <c r="AG38">
        <f t="shared" si="2"/>
        <v>1670.0799107962503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144.82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15.699227284838795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101.78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929.03948512545071</v>
      </c>
      <c r="P39" s="36">
        <v>117.17</v>
      </c>
      <c r="Q39" s="36">
        <v>38.054392749942267</v>
      </c>
      <c r="R39" s="38">
        <v>47.100000000000009</v>
      </c>
      <c r="S39" s="38">
        <v>0</v>
      </c>
      <c r="T39" s="37">
        <f>SUMPRODUCT(LTA!J39:AN39,LTA!J$101:AN$101,LTA!J$103:AN$103)</f>
        <v>279.61</v>
      </c>
      <c r="U39" s="37">
        <f>SUMPRODUCT(LTA!J39:AN39,LTA!J$102:AN$102,LTA!J$103:AN$103)</f>
        <v>58.150000000000006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178.44</v>
      </c>
      <c r="AB39" s="75">
        <f>-STOA!N39</f>
        <v>-261.08999999999997</v>
      </c>
      <c r="AC39">
        <f t="shared" si="0"/>
        <v>17.714774360754582</v>
      </c>
      <c r="AD39">
        <f t="shared" si="1"/>
        <v>1573.0306907994775</v>
      </c>
      <c r="AE39">
        <f>'IDT-1'!B39</f>
        <v>122.428</v>
      </c>
      <c r="AF39" s="24"/>
      <c r="AG39">
        <f t="shared" si="2"/>
        <v>1695.4586907994776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-69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144.82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15.699227284838795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101.78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922.08849961103135</v>
      </c>
      <c r="P40" s="36">
        <v>117.17</v>
      </c>
      <c r="Q40" s="36">
        <v>38.054392749942267</v>
      </c>
      <c r="R40" s="38">
        <v>47.100000000000009</v>
      </c>
      <c r="S40" s="38">
        <v>0</v>
      </c>
      <c r="T40" s="37">
        <f>SUMPRODUCT(LTA!J40:AN40,LTA!J$101:AN$101,LTA!J$103:AN$103)</f>
        <v>327.13</v>
      </c>
      <c r="U40" s="37">
        <f>SUMPRODUCT(LTA!J40:AN40,LTA!J$102:AN$102,LTA!J$103:AN$103)</f>
        <v>57.06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178.44</v>
      </c>
      <c r="AB40" s="75">
        <f>-STOA!N40</f>
        <v>-261.08999999999997</v>
      </c>
      <c r="AC40">
        <f t="shared" si="0"/>
        <v>17.732965246612562</v>
      </c>
      <c r="AD40">
        <f t="shared" si="1"/>
        <v>1649.4915143992</v>
      </c>
      <c r="AE40">
        <f>'IDT-1'!B40</f>
        <v>81.828000000000003</v>
      </c>
      <c r="AF40" s="24"/>
      <c r="AG40">
        <f t="shared" si="2"/>
        <v>1731.3195143992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-32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144.82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15.699227284838795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101.78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925.23439555661287</v>
      </c>
      <c r="P41" s="36">
        <v>117.17</v>
      </c>
      <c r="Q41" s="36">
        <v>38.054392749942267</v>
      </c>
      <c r="R41" s="38">
        <v>47.099999999999994</v>
      </c>
      <c r="S41" s="38">
        <v>0</v>
      </c>
      <c r="T41" s="37">
        <f>SUMPRODUCT(LTA!J41:AN41,LTA!J$101:AN$101,LTA!J$103:AN$103)</f>
        <v>369.55</v>
      </c>
      <c r="U41" s="37">
        <f>SUMPRODUCT(LTA!J41:AN41,LTA!J$102:AN$102,LTA!J$103:AN$103)</f>
        <v>56.79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206.7</v>
      </c>
      <c r="Z41" s="34">
        <f>IEX!N41</f>
        <v>0</v>
      </c>
      <c r="AA41" s="75">
        <f>STOA!H41</f>
        <v>0.77</v>
      </c>
      <c r="AB41" s="75">
        <f>-STOA!N41</f>
        <v>-261.08999999999997</v>
      </c>
      <c r="AC41">
        <f t="shared" si="0"/>
        <v>18.793253725358998</v>
      </c>
      <c r="AD41">
        <f t="shared" si="1"/>
        <v>1694.1071218660352</v>
      </c>
      <c r="AE41">
        <f>'IDT-1'!B41</f>
        <v>69.866</v>
      </c>
      <c r="AF41" s="24"/>
      <c r="AG41">
        <f t="shared" si="2"/>
        <v>1763.9731218660352</v>
      </c>
      <c r="AI41" s="34">
        <f>PXIL!H41</f>
        <v>0</v>
      </c>
      <c r="AJ41" s="34">
        <f>PXIL!N41</f>
        <v>0</v>
      </c>
      <c r="AK41" s="34">
        <f>RTM_IEX!H41</f>
        <v>84.17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15.699227284838795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101.78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925.23439555661287</v>
      </c>
      <c r="P42" s="36">
        <v>117.17</v>
      </c>
      <c r="Q42" s="36">
        <v>38.054392749942267</v>
      </c>
      <c r="R42" s="38">
        <v>47.099999999999994</v>
      </c>
      <c r="S42" s="38">
        <v>0</v>
      </c>
      <c r="T42" s="37">
        <f>SUMPRODUCT(LTA!J42:AN42,LTA!J$101:AN$101,LTA!J$103:AN$103)</f>
        <v>407.88</v>
      </c>
      <c r="U42" s="37">
        <f>SUMPRODUCT(LTA!J42:AN42,LTA!J$102:AN$102,LTA!J$103:AN$103)</f>
        <v>55.45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171.07</v>
      </c>
      <c r="Z42" s="34">
        <f>IEX!N42</f>
        <v>0</v>
      </c>
      <c r="AA42" s="75">
        <f>STOA!H42</f>
        <v>0.77</v>
      </c>
      <c r="AB42" s="75">
        <f>-STOA!N42</f>
        <v>-261.08999999999997</v>
      </c>
      <c r="AC42">
        <f t="shared" si="0"/>
        <v>19.159325725358993</v>
      </c>
      <c r="AD42">
        <f t="shared" si="1"/>
        <v>1737.3210498660351</v>
      </c>
      <c r="AE42">
        <f>'IDT-1'!B42</f>
        <v>71.025999999999996</v>
      </c>
      <c r="AF42" s="24"/>
      <c r="AG42">
        <f t="shared" si="2"/>
        <v>1808.3470498660351</v>
      </c>
      <c r="AI42" s="34">
        <f>PXIL!H42</f>
        <v>0</v>
      </c>
      <c r="AJ42" s="34">
        <f>PXIL!N42</f>
        <v>0</v>
      </c>
      <c r="AK42" s="34">
        <f>RTM_IEX!H42</f>
        <v>126.39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15.699227284838795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101.78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912.27761972917983</v>
      </c>
      <c r="P43" s="36">
        <v>117.17</v>
      </c>
      <c r="Q43" s="36">
        <v>38.054392749942267</v>
      </c>
      <c r="R43" s="38">
        <v>47.099999999999994</v>
      </c>
      <c r="S43" s="38">
        <v>0</v>
      </c>
      <c r="T43" s="37">
        <f>SUMPRODUCT(LTA!J43:AN43,LTA!J$101:AN$101,LTA!J$103:AN$103)</f>
        <v>446.78000000000003</v>
      </c>
      <c r="U43" s="37">
        <f>SUMPRODUCT(LTA!J43:AN43,LTA!J$102:AN$102,LTA!J$103:AN$103)</f>
        <v>55.27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184.88</v>
      </c>
      <c r="Z43" s="34">
        <f>IEX!N43</f>
        <v>0</v>
      </c>
      <c r="AA43" s="75">
        <f>STOA!H43</f>
        <v>0.77</v>
      </c>
      <c r="AB43" s="75">
        <f>-STOA!N43</f>
        <v>-261.08999999999997</v>
      </c>
      <c r="AC43">
        <f t="shared" si="0"/>
        <v>19.053260808408556</v>
      </c>
      <c r="AD43">
        <f t="shared" si="1"/>
        <v>1724.8003389555522</v>
      </c>
      <c r="AE43">
        <f>'IDT-1'!B43</f>
        <v>89.358999999999995</v>
      </c>
      <c r="AF43" s="24"/>
      <c r="AG43">
        <f t="shared" si="2"/>
        <v>1814.1593389555521</v>
      </c>
      <c r="AI43" s="34">
        <f>PXIL!H43</f>
        <v>0</v>
      </c>
      <c r="AJ43" s="34">
        <f>PXIL!N43</f>
        <v>0</v>
      </c>
      <c r="AK43" s="34">
        <f>RTM_IEX!H43</f>
        <v>74.19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15.699227284838795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101.78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896.85026881495844</v>
      </c>
      <c r="P44" s="36">
        <v>117.17</v>
      </c>
      <c r="Q44" s="36">
        <v>38.054392749942267</v>
      </c>
      <c r="R44" s="38">
        <v>47.099999999999994</v>
      </c>
      <c r="S44" s="38">
        <v>0</v>
      </c>
      <c r="T44" s="37">
        <f>SUMPRODUCT(LTA!J44:AN44,LTA!J$101:AN$101,LTA!J$103:AN$103)</f>
        <v>480.73</v>
      </c>
      <c r="U44" s="37">
        <f>SUMPRODUCT(LTA!J44:AN44,LTA!J$102:AN$102,LTA!J$103:AN$103)</f>
        <v>55.23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197.92</v>
      </c>
      <c r="Z44" s="34">
        <f>IEX!N44</f>
        <v>0</v>
      </c>
      <c r="AA44" s="75">
        <f>STOA!H44</f>
        <v>0.77</v>
      </c>
      <c r="AB44" s="75">
        <f>-STOA!N44</f>
        <v>-261.08999999999997</v>
      </c>
      <c r="AC44">
        <f t="shared" si="0"/>
        <v>18.953995060729095</v>
      </c>
      <c r="AD44">
        <f t="shared" si="1"/>
        <v>1713.0822537890106</v>
      </c>
      <c r="AE44">
        <f>'IDT-1'!B44</f>
        <v>93.906000000000006</v>
      </c>
      <c r="AF44" s="24"/>
      <c r="AG44">
        <f t="shared" si="2"/>
        <v>1806.9882537890105</v>
      </c>
      <c r="AI44" s="34">
        <f>PXIL!H44</f>
        <v>0</v>
      </c>
      <c r="AJ44" s="34">
        <f>PXIL!N44</f>
        <v>0</v>
      </c>
      <c r="AK44" s="34">
        <f>RTM_IEX!H44</f>
        <v>30.85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15.699227284838795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101.78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886.18493442937529</v>
      </c>
      <c r="P45" s="36">
        <v>117.17</v>
      </c>
      <c r="Q45" s="36">
        <v>38.054392749942267</v>
      </c>
      <c r="R45" s="38">
        <v>47.099999999999994</v>
      </c>
      <c r="S45" s="38">
        <v>0</v>
      </c>
      <c r="T45" s="37">
        <f>SUMPRODUCT(LTA!J45:AN45,LTA!J$101:AN$101,LTA!J$103:AN$103)</f>
        <v>506.31</v>
      </c>
      <c r="U45" s="37">
        <f>SUMPRODUCT(LTA!J45:AN45,LTA!J$102:AN$102,LTA!J$103:AN$103)</f>
        <v>35.42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222.81</v>
      </c>
      <c r="Z45" s="34">
        <f>IEX!N45</f>
        <v>0</v>
      </c>
      <c r="AA45" s="75">
        <f>STOA!H45</f>
        <v>0.77</v>
      </c>
      <c r="AB45" s="75">
        <f>-STOA!N45</f>
        <v>-261.08999999999997</v>
      </c>
      <c r="AC45">
        <f t="shared" si="0"/>
        <v>19.015291090938202</v>
      </c>
      <c r="AD45">
        <f t="shared" si="1"/>
        <v>1684.1656233732181</v>
      </c>
      <c r="AE45">
        <f>'IDT-1'!B45</f>
        <v>93.602000000000004</v>
      </c>
      <c r="AF45" s="24"/>
      <c r="AG45">
        <f t="shared" si="2"/>
        <v>1777.7676233732182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-18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15.699227284838795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101.78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875.70889968149129</v>
      </c>
      <c r="P46" s="36">
        <v>117.17</v>
      </c>
      <c r="Q46" s="36">
        <v>38.054392749942267</v>
      </c>
      <c r="R46" s="38">
        <v>47</v>
      </c>
      <c r="S46" s="38">
        <v>0</v>
      </c>
      <c r="T46" s="37">
        <f>SUMPRODUCT(LTA!J46:AN46,LTA!J$101:AN$101,LTA!J$103:AN$103)</f>
        <v>524.63000000000011</v>
      </c>
      <c r="U46" s="37">
        <f>SUMPRODUCT(LTA!J46:AN46,LTA!J$102:AN$102,LTA!J$103:AN$103)</f>
        <v>35.019999999999996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213.21</v>
      </c>
      <c r="Z46" s="34">
        <f>IEX!N46</f>
        <v>0</v>
      </c>
      <c r="AA46" s="75">
        <f>STOA!H46</f>
        <v>0.77</v>
      </c>
      <c r="AB46" s="75">
        <f>-STOA!N46</f>
        <v>-261.08999999999997</v>
      </c>
      <c r="AC46">
        <f t="shared" si="0"/>
        <v>19.055638503130201</v>
      </c>
      <c r="AD46">
        <f t="shared" si="1"/>
        <v>1674.8692412131425</v>
      </c>
      <c r="AE46">
        <f>'IDT-1'!B46</f>
        <v>82.738</v>
      </c>
      <c r="AF46" s="24"/>
      <c r="AG46">
        <f t="shared" si="2"/>
        <v>1757.6072412131425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-25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15.699227284838795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871.29145367316028</v>
      </c>
      <c r="P47" s="36">
        <v>117.17</v>
      </c>
      <c r="Q47" s="36">
        <v>38.054392749942267</v>
      </c>
      <c r="R47" s="38">
        <v>47</v>
      </c>
      <c r="S47" s="38">
        <v>0</v>
      </c>
      <c r="T47" s="37">
        <f>SUMPRODUCT(LTA!J47:AN47,LTA!J$101:AN$101,LTA!J$103:AN$103)</f>
        <v>531.52</v>
      </c>
      <c r="U47" s="37">
        <f>SUMPRODUCT(LTA!J47:AN47,LTA!J$102:AN$102,LTA!J$103:AN$103)</f>
        <v>35.659999999999997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193.04</v>
      </c>
      <c r="Z47" s="34">
        <f>IEX!N47</f>
        <v>0</v>
      </c>
      <c r="AA47" s="75">
        <f>STOA!H47</f>
        <v>0.77</v>
      </c>
      <c r="AB47" s="75">
        <f>-STOA!N47</f>
        <v>-261.08999999999997</v>
      </c>
      <c r="AC47">
        <f t="shared" si="0"/>
        <v>18.634133013537994</v>
      </c>
      <c r="AD47">
        <f t="shared" si="1"/>
        <v>1675.3233006944033</v>
      </c>
      <c r="AE47">
        <f>'IDT-1'!B47</f>
        <v>73.117000000000004</v>
      </c>
      <c r="AF47" s="24"/>
      <c r="AG47">
        <f t="shared" si="2"/>
        <v>1748.4403006944033</v>
      </c>
      <c r="AI47" s="34">
        <f>PXIL!H47</f>
        <v>0</v>
      </c>
      <c r="AJ47" s="34">
        <f>PXIL!N47</f>
        <v>0</v>
      </c>
      <c r="AK47" s="34">
        <f>RTM_IEX!H47</f>
        <v>18.87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15.699227284838795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875.49024582035031</v>
      </c>
      <c r="P48" s="36">
        <v>117.17</v>
      </c>
      <c r="Q48" s="36">
        <v>38.054392749942267</v>
      </c>
      <c r="R48" s="38">
        <v>47</v>
      </c>
      <c r="S48" s="38">
        <v>0</v>
      </c>
      <c r="T48" s="37">
        <f>SUMPRODUCT(LTA!J48:AN48,LTA!J$101:AN$101,LTA!J$103:AN$103)</f>
        <v>541.88000000000011</v>
      </c>
      <c r="U48" s="37">
        <f>SUMPRODUCT(LTA!J48:AN48,LTA!J$102:AN$102,LTA!J$103:AN$103)</f>
        <v>35.61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124.85</v>
      </c>
      <c r="Z48" s="34">
        <f>IEX!N48</f>
        <v>0</v>
      </c>
      <c r="AA48" s="75">
        <f>STOA!H48</f>
        <v>0.77</v>
      </c>
      <c r="AB48" s="75">
        <f>-STOA!N48</f>
        <v>-261.08999999999997</v>
      </c>
      <c r="AC48">
        <f t="shared" si="0"/>
        <v>18.172962867574391</v>
      </c>
      <c r="AD48">
        <f t="shared" si="1"/>
        <v>1620.8832629875571</v>
      </c>
      <c r="AE48">
        <f>'IDT-1'!B48</f>
        <v>108.89700000000001</v>
      </c>
      <c r="AF48" s="24"/>
      <c r="AG48">
        <f t="shared" si="2"/>
        <v>1729.7802629875571</v>
      </c>
      <c r="AI48" s="34">
        <f>PXIL!H48</f>
        <v>0</v>
      </c>
      <c r="AJ48" s="34">
        <f>PXIL!N48</f>
        <v>0</v>
      </c>
      <c r="AK48" s="34">
        <f>RTM_IEX!H48</f>
        <v>17.649999999999999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15.699227284838795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878.89467152953853</v>
      </c>
      <c r="P49" s="36">
        <v>117.17</v>
      </c>
      <c r="Q49" s="36">
        <v>38.054392749942267</v>
      </c>
      <c r="R49" s="38">
        <v>47</v>
      </c>
      <c r="S49" s="38">
        <v>0</v>
      </c>
      <c r="T49" s="37">
        <f>SUMPRODUCT(LTA!J49:AN49,LTA!J$101:AN$101,LTA!J$103:AN$103)</f>
        <v>548.08000000000004</v>
      </c>
      <c r="U49" s="37">
        <f>SUMPRODUCT(LTA!J49:AN49,LTA!J$102:AN$102,LTA!J$103:AN$103)</f>
        <v>35.6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92.2</v>
      </c>
      <c r="Z49" s="34">
        <f>IEX!N49</f>
        <v>0</v>
      </c>
      <c r="AA49" s="75">
        <f>STOA!H49</f>
        <v>0.77</v>
      </c>
      <c r="AB49" s="75">
        <f>-STOA!N49</f>
        <v>-261.08999999999997</v>
      </c>
      <c r="AC49">
        <f t="shared" si="0"/>
        <v>17.83991805498135</v>
      </c>
      <c r="AD49">
        <f t="shared" si="1"/>
        <v>1577.5511735093382</v>
      </c>
      <c r="AE49">
        <f>'IDT-1'!B49</f>
        <v>116.988</v>
      </c>
      <c r="AF49" s="24"/>
      <c r="AG49">
        <f t="shared" si="2"/>
        <v>1694.5391735093383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15.699227284838795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878.89467152953853</v>
      </c>
      <c r="P50" s="36">
        <v>117.17</v>
      </c>
      <c r="Q50" s="36">
        <v>38.054392749942267</v>
      </c>
      <c r="R50" s="38">
        <v>47</v>
      </c>
      <c r="S50" s="38">
        <v>0</v>
      </c>
      <c r="T50" s="37">
        <f>SUMPRODUCT(LTA!J50:AN50,LTA!J$101:AN$101,LTA!J$103:AN$103)</f>
        <v>550.75</v>
      </c>
      <c r="U50" s="37">
        <f>SUMPRODUCT(LTA!J50:AN50,LTA!J$102:AN$102,LTA!J$103:AN$103)</f>
        <v>35.549999999999997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16.329999999999998</v>
      </c>
      <c r="Z50" s="34">
        <f>IEX!N50</f>
        <v>0</v>
      </c>
      <c r="AA50" s="75">
        <f>STOA!H50</f>
        <v>0.77</v>
      </c>
      <c r="AB50" s="75">
        <f>-STOA!N50</f>
        <v>-261.08999999999997</v>
      </c>
      <c r="AC50">
        <f t="shared" si="0"/>
        <v>17.239931739531571</v>
      </c>
      <c r="AD50">
        <f t="shared" si="1"/>
        <v>1510.7411598247879</v>
      </c>
      <c r="AE50">
        <f>'IDT-1'!B50</f>
        <v>151.99799999999999</v>
      </c>
      <c r="AF50" s="24"/>
      <c r="AG50">
        <f t="shared" si="2"/>
        <v>1662.739159824788</v>
      </c>
      <c r="AI50" s="34">
        <f>PXIL!H50</f>
        <v>0</v>
      </c>
      <c r="AJ50" s="34">
        <f>PXIL!N50</f>
        <v>0</v>
      </c>
      <c r="AK50" s="34">
        <f>RTM_IEX!H50</f>
        <v>3.84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15.699227284838795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78.289999999999992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879.29190328798586</v>
      </c>
      <c r="P51" s="36">
        <v>117.17</v>
      </c>
      <c r="Q51" s="36">
        <v>38.054392749942267</v>
      </c>
      <c r="R51" s="38">
        <v>47</v>
      </c>
      <c r="S51" s="38">
        <v>0</v>
      </c>
      <c r="T51" s="37">
        <f>SUMPRODUCT(LTA!J51:AN51,LTA!J$101:AN$101,LTA!J$103:AN$103)</f>
        <v>550.88000000000011</v>
      </c>
      <c r="U51" s="37">
        <f>SUMPRODUCT(LTA!J51:AN51,LTA!J$102:AN$102,LTA!J$103:AN$103)</f>
        <v>33.04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147.9</v>
      </c>
      <c r="Z51" s="34">
        <f>IEX!N51</f>
        <v>0</v>
      </c>
      <c r="AA51" s="75">
        <f>STOA!H51</f>
        <v>0.77</v>
      </c>
      <c r="AB51" s="75">
        <f>-STOA!N51</f>
        <v>-261.08999999999997</v>
      </c>
      <c r="AC51">
        <f t="shared" si="0"/>
        <v>18.32384448630253</v>
      </c>
      <c r="AD51">
        <f t="shared" si="1"/>
        <v>1638.6944788364647</v>
      </c>
      <c r="AE51">
        <f>'IDT-1'!B51</f>
        <v>0</v>
      </c>
      <c r="AF51" s="24"/>
      <c r="AG51">
        <f t="shared" si="2"/>
        <v>1638.6944788364647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15.699227284838795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78.289999999999992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879.10889373671728</v>
      </c>
      <c r="P52" s="36">
        <v>117.17</v>
      </c>
      <c r="Q52" s="36">
        <v>38.054392749942267</v>
      </c>
      <c r="R52" s="38">
        <v>47</v>
      </c>
      <c r="S52" s="38">
        <v>0</v>
      </c>
      <c r="T52" s="37">
        <f>SUMPRODUCT(LTA!J52:AN52,LTA!J$101:AN$101,LTA!J$103:AN$103)</f>
        <v>552.58000000000004</v>
      </c>
      <c r="U52" s="37">
        <f>SUMPRODUCT(LTA!J52:AN52,LTA!J$102:AN$102,LTA!J$103:AN$103)</f>
        <v>33.08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117.17</v>
      </c>
      <c r="Z52" s="34">
        <f>IEX!N52</f>
        <v>0</v>
      </c>
      <c r="AA52" s="75">
        <f>STOA!H52</f>
        <v>0.77</v>
      </c>
      <c r="AB52" s="75">
        <f>-STOA!N52</f>
        <v>-261.08999999999997</v>
      </c>
      <c r="AC52">
        <f t="shared" si="0"/>
        <v>18.078791206071873</v>
      </c>
      <c r="AD52">
        <f t="shared" si="1"/>
        <v>1609.7665225654266</v>
      </c>
      <c r="AE52">
        <f>'IDT-1'!B52</f>
        <v>0</v>
      </c>
      <c r="AF52" s="24"/>
      <c r="AG52">
        <f t="shared" si="2"/>
        <v>1609.7665225654266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15.699227284838795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78.289999999999992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871.05505321058763</v>
      </c>
      <c r="P53" s="36">
        <v>117.17</v>
      </c>
      <c r="Q53" s="36">
        <v>32.055608219178083</v>
      </c>
      <c r="R53" s="38">
        <v>47</v>
      </c>
      <c r="S53" s="38">
        <v>0</v>
      </c>
      <c r="T53" s="37">
        <f>SUMPRODUCT(LTA!J53:AN53,LTA!J$101:AN$101,LTA!J$103:AN$103)</f>
        <v>552.87000000000012</v>
      </c>
      <c r="U53" s="37">
        <f>SUMPRODUCT(LTA!J53:AN53,LTA!J$102:AN$102,LTA!J$103:AN$103)</f>
        <v>33.159999999999997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79.709999999999994</v>
      </c>
      <c r="Z53" s="34">
        <f>IEX!N53</f>
        <v>0</v>
      </c>
      <c r="AA53" s="75">
        <f>STOA!H53</f>
        <v>0.77</v>
      </c>
      <c r="AB53" s="75">
        <f>-STOA!N53</f>
        <v>-261.08999999999997</v>
      </c>
      <c r="AC53">
        <f t="shared" si="0"/>
        <v>17.649193155593967</v>
      </c>
      <c r="AD53">
        <f t="shared" si="1"/>
        <v>1559.0534955590108</v>
      </c>
      <c r="AE53">
        <f>'IDT-1'!B53</f>
        <v>0</v>
      </c>
      <c r="AF53" s="24"/>
      <c r="AG53">
        <f t="shared" si="2"/>
        <v>1559.0534955590108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15.699227284838795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78.289999999999992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880.12616480623205</v>
      </c>
      <c r="P54" s="36">
        <v>117.17</v>
      </c>
      <c r="Q54" s="36">
        <v>32.055608219178083</v>
      </c>
      <c r="R54" s="38">
        <v>47</v>
      </c>
      <c r="S54" s="38">
        <v>0</v>
      </c>
      <c r="T54" s="37">
        <f>SUMPRODUCT(LTA!J54:AN54,LTA!J$101:AN$101,LTA!J$103:AN$103)</f>
        <v>551.44000000000005</v>
      </c>
      <c r="U54" s="37">
        <f>SUMPRODUCT(LTA!J54:AN54,LTA!J$102:AN$102,LTA!J$103:AN$103)</f>
        <v>33.299999999999997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58.58</v>
      </c>
      <c r="Z54" s="34">
        <f>IEX!N54</f>
        <v>0</v>
      </c>
      <c r="AA54" s="75">
        <f>STOA!H54</f>
        <v>0.77</v>
      </c>
      <c r="AB54" s="75">
        <f>-STOA!N54</f>
        <v>-261.08999999999997</v>
      </c>
      <c r="AC54">
        <f t="shared" si="0"/>
        <v>17.537062492997375</v>
      </c>
      <c r="AD54">
        <f t="shared" si="1"/>
        <v>1545.8167378172516</v>
      </c>
      <c r="AE54">
        <f>'IDT-1'!B54</f>
        <v>4.6399999999999997</v>
      </c>
      <c r="AF54" s="24"/>
      <c r="AG54">
        <f t="shared" si="2"/>
        <v>1550.4567378172517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15.699227284838795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78.289999999999992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861.11559039093163</v>
      </c>
      <c r="P55" s="36">
        <v>117.17</v>
      </c>
      <c r="Q55" s="36">
        <v>32.060000000000009</v>
      </c>
      <c r="R55" s="38">
        <v>47</v>
      </c>
      <c r="S55" s="38">
        <v>0</v>
      </c>
      <c r="T55" s="37">
        <f>SUMPRODUCT(LTA!J55:AN55,LTA!J$101:AN$101,LTA!J$103:AN$103)</f>
        <v>546.75</v>
      </c>
      <c r="U55" s="37">
        <f>SUMPRODUCT(LTA!J55:AN55,LTA!J$102:AN$102,LTA!J$103:AN$103)</f>
        <v>33.32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-261.08999999999997</v>
      </c>
      <c r="AC55">
        <f t="shared" si="0"/>
        <v>16.991346558867757</v>
      </c>
      <c r="AD55">
        <f t="shared" si="1"/>
        <v>1481.3962711169027</v>
      </c>
      <c r="AE55">
        <f>'IDT-1'!B55</f>
        <v>8</v>
      </c>
      <c r="AF55" s="24"/>
      <c r="AG55">
        <f t="shared" si="2"/>
        <v>1489.3962711169027</v>
      </c>
      <c r="AI55" s="34">
        <f>PXIL!H55</f>
        <v>0</v>
      </c>
      <c r="AJ55" s="34">
        <f>PXIL!N55</f>
        <v>0</v>
      </c>
      <c r="AK55" s="34">
        <f>RTM_IEX!H55</f>
        <v>17.29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15.699227284838795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78.289999999999992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811.63337423709356</v>
      </c>
      <c r="P56" s="36">
        <v>117.16999999999999</v>
      </c>
      <c r="Q56" s="36">
        <v>32.066497770571544</v>
      </c>
      <c r="R56" s="38">
        <v>47</v>
      </c>
      <c r="S56" s="38">
        <v>0</v>
      </c>
      <c r="T56" s="37">
        <f>SUMPRODUCT(LTA!J56:AN56,LTA!J$101:AN$101,LTA!J$103:AN$103)</f>
        <v>544.92000000000007</v>
      </c>
      <c r="U56" s="37">
        <f>SUMPRODUCT(LTA!J56:AN56,LTA!J$102:AN$102,LTA!J$103:AN$103)</f>
        <v>33.31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-261.08999999999997</v>
      </c>
      <c r="AC56">
        <f t="shared" si="0"/>
        <v>16.794234524448321</v>
      </c>
      <c r="AD56">
        <f t="shared" si="1"/>
        <v>1458.1276647680559</v>
      </c>
      <c r="AE56">
        <f>'IDT-1'!B56</f>
        <v>0</v>
      </c>
      <c r="AF56" s="24"/>
      <c r="AG56">
        <f t="shared" si="2"/>
        <v>1458.1276647680559</v>
      </c>
      <c r="AI56" s="34">
        <f>PXIL!H56</f>
        <v>0</v>
      </c>
      <c r="AJ56" s="34">
        <f>PXIL!N56</f>
        <v>0</v>
      </c>
      <c r="AK56" s="34">
        <f>RTM_IEX!H56</f>
        <v>45.14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15.699227284838795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78.289999999999992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783.50169817029985</v>
      </c>
      <c r="P57" s="36">
        <v>117.17</v>
      </c>
      <c r="Q57" s="36">
        <v>32.25</v>
      </c>
      <c r="R57" s="38">
        <v>47</v>
      </c>
      <c r="S57" s="38">
        <v>0</v>
      </c>
      <c r="T57" s="37">
        <f>SUMPRODUCT(LTA!J57:AN57,LTA!J$101:AN$101,LTA!J$103:AN$103)</f>
        <v>541.70000000000005</v>
      </c>
      <c r="U57" s="37">
        <f>SUMPRODUCT(LTA!J57:AN57,LTA!J$102:AN$102,LTA!J$103:AN$103)</f>
        <v>33.299999999999997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-261.08999999999997</v>
      </c>
      <c r="AC57">
        <f t="shared" si="0"/>
        <v>16.967961864214452</v>
      </c>
      <c r="AD57">
        <f t="shared" si="1"/>
        <v>1478.6357635909242</v>
      </c>
      <c r="AE57">
        <f>'IDT-1'!B57</f>
        <v>0</v>
      </c>
      <c r="AF57" s="24"/>
      <c r="AG57">
        <f t="shared" si="2"/>
        <v>1478.6357635909242</v>
      </c>
      <c r="AI57" s="34">
        <f>PXIL!H57</f>
        <v>0</v>
      </c>
      <c r="AJ57" s="34">
        <f>PXIL!N57</f>
        <v>0</v>
      </c>
      <c r="AK57" s="34">
        <f>RTM_IEX!H57</f>
        <v>97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15.699227284838795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78.289999999999992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747.6333241961164</v>
      </c>
      <c r="P58" s="36">
        <v>117.17</v>
      </c>
      <c r="Q58" s="36">
        <v>32.25</v>
      </c>
      <c r="R58" s="38">
        <v>47</v>
      </c>
      <c r="S58" s="38">
        <v>0</v>
      </c>
      <c r="T58" s="37">
        <f>SUMPRODUCT(LTA!J58:AN58,LTA!J$101:AN$101,LTA!J$103:AN$103)</f>
        <v>536.79</v>
      </c>
      <c r="U58" s="37">
        <f>SUMPRODUCT(LTA!J58:AN58,LTA!J$102:AN$102,LTA!J$103:AN$103)</f>
        <v>33.26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-261.08999999999997</v>
      </c>
      <c r="AC58">
        <f t="shared" si="0"/>
        <v>16.738067522831308</v>
      </c>
      <c r="AD58">
        <f t="shared" si="1"/>
        <v>1451.4972839581242</v>
      </c>
      <c r="AE58">
        <f>'IDT-1'!B58</f>
        <v>0</v>
      </c>
      <c r="AF58" s="24"/>
      <c r="AG58">
        <f t="shared" si="2"/>
        <v>1451.4972839581242</v>
      </c>
      <c r="AI58" s="34">
        <f>PXIL!H58</f>
        <v>0</v>
      </c>
      <c r="AJ58" s="34">
        <f>PXIL!N58</f>
        <v>0</v>
      </c>
      <c r="AK58" s="34">
        <f>RTM_IEX!H58</f>
        <v>110.45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15.184893267651889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670.53442519790985</v>
      </c>
      <c r="P59" s="36">
        <v>117.17</v>
      </c>
      <c r="Q59" s="36">
        <v>32.055608219178083</v>
      </c>
      <c r="R59" s="38">
        <v>47</v>
      </c>
      <c r="S59" s="38">
        <v>0</v>
      </c>
      <c r="T59" s="37">
        <f>SUMPRODUCT(LTA!J59:AN59,LTA!J$101:AN$101,LTA!J$103:AN$103)</f>
        <v>525.06999999999994</v>
      </c>
      <c r="U59" s="37">
        <f>SUMPRODUCT(LTA!J59:AN59,LTA!J$102:AN$102,LTA!J$103:AN$103)</f>
        <v>33.22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-261.08999999999997</v>
      </c>
      <c r="AC59">
        <f t="shared" si="0"/>
        <v>16.439047474543099</v>
      </c>
      <c r="AD59">
        <f t="shared" si="1"/>
        <v>1416.1986792101968</v>
      </c>
      <c r="AE59">
        <f>'IDT-1'!B59</f>
        <v>0</v>
      </c>
      <c r="AF59" s="24"/>
      <c r="AG59">
        <f t="shared" si="2"/>
        <v>1416.1986792101968</v>
      </c>
      <c r="AI59" s="34">
        <f>PXIL!H59</f>
        <v>0</v>
      </c>
      <c r="AJ59" s="34">
        <f>PXIL!N59</f>
        <v>0</v>
      </c>
      <c r="AK59" s="34">
        <f>RTM_IEX!H59</f>
        <v>143.1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15.184893267651889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629.21806874319361</v>
      </c>
      <c r="P60" s="36">
        <v>117.17</v>
      </c>
      <c r="Q60" s="36">
        <v>32.055608219178083</v>
      </c>
      <c r="R60" s="38">
        <v>47.5</v>
      </c>
      <c r="S60" s="38">
        <v>0</v>
      </c>
      <c r="T60" s="37">
        <f>SUMPRODUCT(LTA!J60:AN60,LTA!J$101:AN$101,LTA!J$103:AN$103)</f>
        <v>508.93</v>
      </c>
      <c r="U60" s="37">
        <f>SUMPRODUCT(LTA!J60:AN60,LTA!J$102:AN$102,LTA!J$103:AN$103)</f>
        <v>33.299999999999997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-261.08999999999997</v>
      </c>
      <c r="AC60">
        <f t="shared" si="0"/>
        <v>16.292078080323481</v>
      </c>
      <c r="AD60">
        <f t="shared" si="1"/>
        <v>1398.8492921497</v>
      </c>
      <c r="AE60">
        <f>'IDT-1'!B60</f>
        <v>0</v>
      </c>
      <c r="AF60" s="24"/>
      <c r="AG60">
        <f t="shared" si="2"/>
        <v>1398.8492921497</v>
      </c>
      <c r="AI60" s="34">
        <f>PXIL!H60</f>
        <v>0</v>
      </c>
      <c r="AJ60" s="34">
        <f>PXIL!N60</f>
        <v>0</v>
      </c>
      <c r="AK60" s="34">
        <f>RTM_IEX!H60</f>
        <v>182.48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15.184893267651889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727.178237552209</v>
      </c>
      <c r="P61" s="36">
        <v>117.17</v>
      </c>
      <c r="Q61" s="36">
        <v>32.055608219178083</v>
      </c>
      <c r="R61" s="38">
        <v>47.5</v>
      </c>
      <c r="S61" s="38">
        <v>0</v>
      </c>
      <c r="T61" s="37">
        <f>SUMPRODUCT(LTA!J61:AN61,LTA!J$101:AN$101,LTA!J$103:AN$103)</f>
        <v>489.62</v>
      </c>
      <c r="U61" s="37">
        <f>SUMPRODUCT(LTA!J61:AN61,LTA!J$102:AN$102,LTA!J$103:AN$103)</f>
        <v>30.73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-261.08999999999997</v>
      </c>
      <c r="AC61">
        <f t="shared" si="0"/>
        <v>15.874263498319213</v>
      </c>
      <c r="AD61">
        <f t="shared" si="1"/>
        <v>1349.52727554072</v>
      </c>
      <c r="AE61">
        <f>'IDT-1'!B61</f>
        <v>0</v>
      </c>
      <c r="AF61" s="24"/>
      <c r="AG61">
        <f t="shared" si="2"/>
        <v>1349.52727554072</v>
      </c>
      <c r="AI61" s="34">
        <f>PXIL!H61</f>
        <v>0</v>
      </c>
      <c r="AJ61" s="34">
        <f>PXIL!N61</f>
        <v>0</v>
      </c>
      <c r="AK61" s="34">
        <f>RTM_IEX!H61</f>
        <v>56.66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15.184893267651889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751.55098055220901</v>
      </c>
      <c r="P62" s="36">
        <v>117.17</v>
      </c>
      <c r="Q62" s="36">
        <v>32.055608219178083</v>
      </c>
      <c r="R62" s="38">
        <v>47.5</v>
      </c>
      <c r="S62" s="38">
        <v>0</v>
      </c>
      <c r="T62" s="37">
        <f>SUMPRODUCT(LTA!J62:AN62,LTA!J$101:AN$101,LTA!J$103:AN$103)</f>
        <v>460.96999999999997</v>
      </c>
      <c r="U62" s="37">
        <f>SUMPRODUCT(LTA!J62:AN62,LTA!J$102:AN$102,LTA!J$103:AN$103)</f>
        <v>31.38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-261.08999999999997</v>
      </c>
      <c r="AC62">
        <f t="shared" si="0"/>
        <v>15.601790539519214</v>
      </c>
      <c r="AD62">
        <f t="shared" si="1"/>
        <v>1317.3624914995198</v>
      </c>
      <c r="AE62">
        <f>'IDT-1'!B62</f>
        <v>20</v>
      </c>
      <c r="AF62" s="24"/>
      <c r="AG62">
        <f t="shared" si="2"/>
        <v>1337.3624914995198</v>
      </c>
      <c r="AI62" s="34">
        <f>PXIL!H62</f>
        <v>0</v>
      </c>
      <c r="AJ62" s="34">
        <f>PXIL!N62</f>
        <v>0</v>
      </c>
      <c r="AK62" s="34">
        <f>RTM_IEX!H62</f>
        <v>27.85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15.184893267651889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724.58072454922058</v>
      </c>
      <c r="P63" s="36">
        <v>117.17</v>
      </c>
      <c r="Q63" s="36">
        <v>32.055608219178083</v>
      </c>
      <c r="R63" s="38">
        <v>47.5</v>
      </c>
      <c r="S63" s="38">
        <v>0</v>
      </c>
      <c r="T63" s="37">
        <f>SUMPRODUCT(LTA!J63:AN63,LTA!J$101:AN$101,LTA!J$103:AN$103)</f>
        <v>430.98</v>
      </c>
      <c r="U63" s="37">
        <f>SUMPRODUCT(LTA!J63:AN63,LTA!J$102:AN$102,LTA!J$103:AN$103)</f>
        <v>52.070000000000007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-261.08999999999997</v>
      </c>
      <c r="AC63">
        <f t="shared" si="0"/>
        <v>15.376584389094109</v>
      </c>
      <c r="AD63">
        <f t="shared" si="1"/>
        <v>1290.7774416469563</v>
      </c>
      <c r="AE63">
        <f>'IDT-1'!B63</f>
        <v>33</v>
      </c>
      <c r="AF63" s="24"/>
      <c r="AG63">
        <f t="shared" si="2"/>
        <v>1323.7774416469563</v>
      </c>
      <c r="AI63" s="34">
        <f>PXIL!H63</f>
        <v>0</v>
      </c>
      <c r="AJ63" s="34">
        <f>PXIL!N63</f>
        <v>0</v>
      </c>
      <c r="AK63" s="34">
        <f>RTM_IEX!H63</f>
        <v>37.46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15.184893267651889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720.94712793106225</v>
      </c>
      <c r="P64" s="36">
        <v>117.17</v>
      </c>
      <c r="Q64" s="36">
        <v>32.055608219178083</v>
      </c>
      <c r="R64" s="38">
        <v>47.5</v>
      </c>
      <c r="S64" s="38">
        <v>0</v>
      </c>
      <c r="T64" s="37">
        <f>SUMPRODUCT(LTA!J64:AN64,LTA!J$101:AN$101,LTA!J$103:AN$103)</f>
        <v>387.88</v>
      </c>
      <c r="U64" s="37">
        <f>SUMPRODUCT(LTA!J64:AN64,LTA!J$102:AN$102,LTA!J$103:AN$103)</f>
        <v>53.070000000000007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-261.08999999999997</v>
      </c>
      <c r="AC64">
        <f t="shared" si="0"/>
        <v>15.024678177501579</v>
      </c>
      <c r="AD64">
        <f t="shared" si="1"/>
        <v>1249.2357512403905</v>
      </c>
      <c r="AE64">
        <f>'IDT-1'!B64</f>
        <v>72</v>
      </c>
      <c r="AF64" s="24"/>
      <c r="AG64">
        <f t="shared" si="2"/>
        <v>1321.2357512403905</v>
      </c>
      <c r="AI64" s="34">
        <f>PXIL!H64</f>
        <v>0</v>
      </c>
      <c r="AJ64" s="34">
        <f>PXIL!N64</f>
        <v>0</v>
      </c>
      <c r="AK64" s="34">
        <f>RTM_IEX!H64</f>
        <v>41.3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15.184893267651889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689.63680012167936</v>
      </c>
      <c r="P65" s="36">
        <v>117.17</v>
      </c>
      <c r="Q65" s="36">
        <v>32.055608219178083</v>
      </c>
      <c r="R65" s="38">
        <v>47.5</v>
      </c>
      <c r="S65" s="38">
        <v>0</v>
      </c>
      <c r="T65" s="37">
        <f>SUMPRODUCT(LTA!J65:AN65,LTA!J$101:AN$101,LTA!J$103:AN$103)</f>
        <v>348.89</v>
      </c>
      <c r="U65" s="37">
        <f>SUMPRODUCT(LTA!J65:AN65,LTA!J$102:AN$102,LTA!J$103:AN$103)</f>
        <v>55.03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-261.08999999999997</v>
      </c>
      <c r="AC65">
        <f t="shared" si="0"/>
        <v>14.789475423902763</v>
      </c>
      <c r="AD65">
        <f t="shared" si="1"/>
        <v>1221.4706261846065</v>
      </c>
      <c r="AE65">
        <f>'IDT-1'!B65</f>
        <v>97</v>
      </c>
      <c r="AF65" s="24"/>
      <c r="AG65">
        <f t="shared" si="2"/>
        <v>1318.4706261846065</v>
      </c>
      <c r="AI65" s="34">
        <f>PXIL!H65</f>
        <v>0</v>
      </c>
      <c r="AJ65" s="34">
        <f>PXIL!N65</f>
        <v>0</v>
      </c>
      <c r="AK65" s="34">
        <f>RTM_IEX!H65</f>
        <v>81.64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15.184893267651889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647.63813706465567</v>
      </c>
      <c r="P66" s="36">
        <v>117.17</v>
      </c>
      <c r="Q66" s="36">
        <v>32.055608219178083</v>
      </c>
      <c r="R66" s="38">
        <v>47.5</v>
      </c>
      <c r="S66" s="38">
        <v>0</v>
      </c>
      <c r="T66" s="37">
        <f>SUMPRODUCT(LTA!J66:AN66,LTA!J$101:AN$101,LTA!J$103:AN$103)</f>
        <v>310.15999999999997</v>
      </c>
      <c r="U66" s="37">
        <f>SUMPRODUCT(LTA!J66:AN66,LTA!J$102:AN$102,LTA!J$103:AN$103)</f>
        <v>56.03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-261.08999999999997</v>
      </c>
      <c r="AC66">
        <f t="shared" si="0"/>
        <v>14.603762654223763</v>
      </c>
      <c r="AD66">
        <f t="shared" si="1"/>
        <v>1199.5476758972616</v>
      </c>
      <c r="AE66">
        <f>'IDT-1'!B66</f>
        <v>124</v>
      </c>
      <c r="AF66" s="24"/>
      <c r="AG66">
        <f t="shared" si="2"/>
        <v>1323.5476758972616</v>
      </c>
      <c r="AI66" s="34">
        <f>PXIL!H66</f>
        <v>0</v>
      </c>
      <c r="AJ66" s="34">
        <f>PXIL!N66</f>
        <v>0</v>
      </c>
      <c r="AK66" s="34">
        <f>RTM_IEX!H66</f>
        <v>139.26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15.184893267651889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101.78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650.00341056880768</v>
      </c>
      <c r="P67" s="36">
        <v>117.17</v>
      </c>
      <c r="Q67" s="36">
        <v>32.055608219178083</v>
      </c>
      <c r="R67" s="38">
        <v>43.160000000000004</v>
      </c>
      <c r="S67" s="38">
        <v>0</v>
      </c>
      <c r="T67" s="37">
        <f>SUMPRODUCT(LTA!J67:AN67,LTA!J$101:AN$101,LTA!J$103:AN$103)</f>
        <v>259.31000000000006</v>
      </c>
      <c r="U67" s="37">
        <f>SUMPRODUCT(LTA!J67:AN67,LTA!J$102:AN$102,LTA!J$103:AN$103)</f>
        <v>57.709999999999994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-261.08999999999997</v>
      </c>
      <c r="AC67">
        <f t="shared" si="0"/>
        <v>14.145754951658644</v>
      </c>
      <c r="AD67">
        <f t="shared" si="1"/>
        <v>1145.4809571039793</v>
      </c>
      <c r="AE67">
        <f>'IDT-1'!B67</f>
        <v>174</v>
      </c>
      <c r="AF67" s="24"/>
      <c r="AG67">
        <f t="shared" si="2"/>
        <v>1319.4809571039793</v>
      </c>
      <c r="AI67" s="34">
        <f>PXIL!H67</f>
        <v>0</v>
      </c>
      <c r="AJ67" s="34">
        <f>PXIL!N67</f>
        <v>0</v>
      </c>
      <c r="AK67" s="34">
        <f>RTM_IEX!H67</f>
        <v>133.85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15.184893267651889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101.78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651.81838155994274</v>
      </c>
      <c r="P68" s="36">
        <v>117.17</v>
      </c>
      <c r="Q68" s="36">
        <v>32.055608219178083</v>
      </c>
      <c r="R68" s="38">
        <v>25.669999999999998</v>
      </c>
      <c r="S68" s="38">
        <v>0</v>
      </c>
      <c r="T68" s="37">
        <f>SUMPRODUCT(LTA!J68:AN68,LTA!J$101:AN$101,LTA!J$103:AN$103)</f>
        <v>215.56999999999996</v>
      </c>
      <c r="U68" s="37">
        <f>SUMPRODUCT(LTA!J68:AN68,LTA!J$102:AN$102,LTA!J$103:AN$103)</f>
        <v>60.34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-261.08999999999997</v>
      </c>
      <c r="AC68">
        <f t="shared" ref="AC68:AC98" si="3">SUMIF(B68:AB68,"&gt;0")*$AC$2-SUMIF(B68:AB68,"&lt;0")*($AC$2/(1-$AC$2))+SUMIF(AI68:AR68,"&gt;0")*$AC$2-SUMIF(AI68:AR68,"&lt;0")*($AC$2/(1-$AC$2))</f>
        <v>13.444816707984176</v>
      </c>
      <c r="AD68">
        <f t="shared" ref="AD68:AD98" si="4">SUM(B68:AB68,AI68:AT68)-AC68</f>
        <v>1062.7368663387883</v>
      </c>
      <c r="AE68">
        <f>'IDT-1'!B68</f>
        <v>220</v>
      </c>
      <c r="AF68" s="24"/>
      <c r="AG68">
        <f t="shared" ref="AG68:AG98" si="5">SUM(AD68:AF68)</f>
        <v>1282.7368663387883</v>
      </c>
      <c r="AI68" s="34">
        <f>PXIL!H68</f>
        <v>0</v>
      </c>
      <c r="AJ68" s="34">
        <f>PXIL!N68</f>
        <v>0</v>
      </c>
      <c r="AK68" s="34">
        <f>RTM_IEX!H68</f>
        <v>107.19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15.184893267651889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101.78</v>
      </c>
      <c r="J69">
        <f>Bawana_RLNG!P69</f>
        <v>0</v>
      </c>
      <c r="K69">
        <f>Bawana_Spot!P69</f>
        <v>35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677.43959446703082</v>
      </c>
      <c r="P69" s="36">
        <v>117.17</v>
      </c>
      <c r="Q69" s="36">
        <v>32.055608219178083</v>
      </c>
      <c r="R69" s="38">
        <v>8.27</v>
      </c>
      <c r="S69" s="38">
        <v>0</v>
      </c>
      <c r="T69" s="37">
        <f>SUMPRODUCT(LTA!J69:AN69,LTA!J$101:AN$101,LTA!J$103:AN$103)</f>
        <v>169.84999999999997</v>
      </c>
      <c r="U69" s="37">
        <f>SUMPRODUCT(LTA!J69:AN69,LTA!J$102:AN$102,LTA!J$103:AN$103)</f>
        <v>53.54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27.72</v>
      </c>
      <c r="Z69" s="34">
        <f>IEX!N69</f>
        <v>0</v>
      </c>
      <c r="AA69" s="75">
        <f>STOA!H69</f>
        <v>0.48</v>
      </c>
      <c r="AB69" s="75">
        <f>-STOA!N69</f>
        <v>-261.08999999999997</v>
      </c>
      <c r="AC69">
        <f t="shared" si="3"/>
        <v>13.072118896403715</v>
      </c>
      <c r="AD69">
        <f t="shared" si="4"/>
        <v>1018.7407770574573</v>
      </c>
      <c r="AE69">
        <f>'IDT-1'!B69</f>
        <v>212.77199999999999</v>
      </c>
      <c r="AF69" s="24"/>
      <c r="AG69">
        <f t="shared" si="5"/>
        <v>1231.5127770574572</v>
      </c>
      <c r="AI69" s="34">
        <f>PXIL!H69</f>
        <v>0</v>
      </c>
      <c r="AJ69" s="34">
        <f>PXIL!N69</f>
        <v>0</v>
      </c>
      <c r="AK69" s="34">
        <f>RTM_IEX!H69</f>
        <v>44.4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15.699227284838795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101.78</v>
      </c>
      <c r="J70">
        <f>Bawana_RLNG!P70</f>
        <v>0</v>
      </c>
      <c r="K70">
        <f>Bawana_Spot!P70</f>
        <v>60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691.47037126419548</v>
      </c>
      <c r="P70" s="36">
        <v>117.17</v>
      </c>
      <c r="Q70" s="36">
        <v>32.055608219178083</v>
      </c>
      <c r="R70" s="38">
        <v>1.36</v>
      </c>
      <c r="S70" s="38">
        <v>0</v>
      </c>
      <c r="T70" s="37">
        <f>SUMPRODUCT(LTA!J70:AN70,LTA!J$101:AN$101,LTA!J$103:AN$103)</f>
        <v>123.21999999999998</v>
      </c>
      <c r="U70" s="37">
        <f>SUMPRODUCT(LTA!J70:AN70,LTA!J$102:AN$102,LTA!J$103:AN$103)</f>
        <v>54.960000000000008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115.17</v>
      </c>
      <c r="Z70" s="34">
        <f>IEX!N70</f>
        <v>0</v>
      </c>
      <c r="AA70" s="75">
        <f>STOA!H70</f>
        <v>0.48</v>
      </c>
      <c r="AB70" s="75">
        <f>-STOA!N70</f>
        <v>-261.08999999999997</v>
      </c>
      <c r="AC70">
        <f t="shared" si="3"/>
        <v>13.716105827244268</v>
      </c>
      <c r="AD70">
        <f t="shared" si="4"/>
        <v>1094.7619009409682</v>
      </c>
      <c r="AE70">
        <f>'IDT-1'!B70</f>
        <v>171.667</v>
      </c>
      <c r="AF70" s="24"/>
      <c r="AG70">
        <f t="shared" si="5"/>
        <v>1266.4289009409681</v>
      </c>
      <c r="AI70" s="34">
        <f>PXIL!H70</f>
        <v>0</v>
      </c>
      <c r="AJ70" s="34">
        <f>PXIL!N70</f>
        <v>0</v>
      </c>
      <c r="AK70" s="34">
        <f>RTM_IEX!H70</f>
        <v>46.19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15.699227284838795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101.78</v>
      </c>
      <c r="J71">
        <f>Bawana_RLNG!P71</f>
        <v>0</v>
      </c>
      <c r="K71">
        <f>Bawana_Spot!P71</f>
        <v>130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704.89689422681761</v>
      </c>
      <c r="P71" s="36">
        <v>117.17</v>
      </c>
      <c r="Q71" s="36">
        <v>32.055608219178083</v>
      </c>
      <c r="R71" s="38">
        <v>0</v>
      </c>
      <c r="S71" s="38">
        <v>0</v>
      </c>
      <c r="T71" s="37">
        <f>SUMPRODUCT(LTA!J71:AN71,LTA!J$101:AN$101,LTA!J$103:AN$103)</f>
        <v>79.989999999999995</v>
      </c>
      <c r="U71" s="37">
        <f>SUMPRODUCT(LTA!J71:AN71,LTA!J$102:AN$102,LTA!J$103:AN$103)</f>
        <v>58.11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1.79</v>
      </c>
      <c r="Z71" s="34">
        <f>IEX!N71</f>
        <v>0</v>
      </c>
      <c r="AA71" s="75">
        <f>STOA!H71</f>
        <v>82.11</v>
      </c>
      <c r="AB71" s="75">
        <f>-STOA!N71</f>
        <v>-261.08999999999997</v>
      </c>
      <c r="AC71">
        <f t="shared" si="3"/>
        <v>14.414032620130294</v>
      </c>
      <c r="AD71">
        <f t="shared" si="4"/>
        <v>1280.5804971107045</v>
      </c>
      <c r="AE71">
        <f>'IDT-1'!B71</f>
        <v>125.714</v>
      </c>
      <c r="AF71" s="24"/>
      <c r="AG71">
        <f t="shared" si="5"/>
        <v>1406.2944971107045</v>
      </c>
      <c r="AI71" s="34">
        <f>PXIL!H71</f>
        <v>0</v>
      </c>
      <c r="AJ71" s="34">
        <f>PXIL!N71</f>
        <v>0</v>
      </c>
      <c r="AK71" s="34">
        <f>RTM_IEX!H71</f>
        <v>109.41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9.6300000000000008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103.43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9.0602759403188617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101.78</v>
      </c>
      <c r="J72">
        <f>Bawana_RLNG!P72</f>
        <v>0</v>
      </c>
      <c r="K72">
        <f>Bawana_Spot!P72</f>
        <v>130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723.82771287523201</v>
      </c>
      <c r="P72" s="36">
        <v>117.17</v>
      </c>
      <c r="Q72" s="36">
        <v>32.055608219178083</v>
      </c>
      <c r="R72" s="38">
        <v>0</v>
      </c>
      <c r="S72" s="38">
        <v>0</v>
      </c>
      <c r="T72" s="37">
        <f>SUMPRODUCT(LTA!J72:AN72,LTA!J$101:AN$101,LTA!J$103:AN$103)</f>
        <v>51.989999999999995</v>
      </c>
      <c r="U72" s="37">
        <f>SUMPRODUCT(LTA!J72:AN72,LTA!J$102:AN$102,LTA!J$103:AN$103)</f>
        <v>61.42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6.12</v>
      </c>
      <c r="Z72" s="34">
        <f>IEX!N72</f>
        <v>0</v>
      </c>
      <c r="AA72" s="75">
        <f>STOA!H72</f>
        <v>82.11</v>
      </c>
      <c r="AB72" s="75">
        <f>-STOA!N72</f>
        <v>-261.08999999999997</v>
      </c>
      <c r="AC72">
        <f t="shared" si="3"/>
        <v>14.305268305483009</v>
      </c>
      <c r="AD72">
        <f t="shared" si="4"/>
        <v>1254.9511287292462</v>
      </c>
      <c r="AE72">
        <f>'IDT-1'!B72</f>
        <v>116.187</v>
      </c>
      <c r="AF72" s="24"/>
      <c r="AG72">
        <f t="shared" si="5"/>
        <v>1371.1381287292461</v>
      </c>
      <c r="AI72" s="34">
        <f>PXIL!H72</f>
        <v>0</v>
      </c>
      <c r="AJ72" s="34">
        <f>PXIL!N72</f>
        <v>0</v>
      </c>
      <c r="AK72" s="34">
        <f>RTM_IEX!H72</f>
        <v>96.97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17.190000000000001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90.64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9.0602759403188617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101.78</v>
      </c>
      <c r="J73">
        <f>Bawana_RLNG!P73</f>
        <v>0</v>
      </c>
      <c r="K73">
        <f>Bawana_Spot!P73</f>
        <v>130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765.38737221078441</v>
      </c>
      <c r="P73" s="36">
        <v>117.17</v>
      </c>
      <c r="Q73" s="36">
        <v>32.055608219178083</v>
      </c>
      <c r="R73" s="38">
        <v>0</v>
      </c>
      <c r="S73" s="38">
        <v>0</v>
      </c>
      <c r="T73" s="37">
        <f>SUMPRODUCT(LTA!J73:AN73,LTA!J$101:AN$101,LTA!J$103:AN$103)</f>
        <v>39.03</v>
      </c>
      <c r="U73" s="37">
        <f>SUMPRODUCT(LTA!J73:AN73,LTA!J$102:AN$102,LTA!J$103:AN$103)</f>
        <v>64.41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7.65</v>
      </c>
      <c r="Z73" s="34">
        <f>IEX!N73</f>
        <v>0</v>
      </c>
      <c r="AA73" s="75">
        <f>STOA!H73</f>
        <v>82.11</v>
      </c>
      <c r="AB73" s="75">
        <f>-STOA!N73</f>
        <v>-261.08999999999997</v>
      </c>
      <c r="AC73">
        <f t="shared" si="3"/>
        <v>14.72702944390165</v>
      </c>
      <c r="AD73">
        <f t="shared" si="4"/>
        <v>1307.8990269263797</v>
      </c>
      <c r="AE73">
        <f>'IDT-1'!B73</f>
        <v>117.22499999999999</v>
      </c>
      <c r="AF73" s="24"/>
      <c r="AG73">
        <f t="shared" si="5"/>
        <v>1425.1240269263797</v>
      </c>
      <c r="AI73" s="34">
        <f>PXIL!H73</f>
        <v>0</v>
      </c>
      <c r="AJ73" s="34">
        <f>PXIL!N73</f>
        <v>0</v>
      </c>
      <c r="AK73" s="34">
        <f>RTM_IEX!H73</f>
        <v>113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18.25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93.8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15.699227284838795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101.78</v>
      </c>
      <c r="J74">
        <f>Bawana_RLNG!P74</f>
        <v>0</v>
      </c>
      <c r="K74">
        <f>Bawana_Spot!P74</f>
        <v>130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818.85553338214152</v>
      </c>
      <c r="P74" s="36">
        <v>117.17</v>
      </c>
      <c r="Q74" s="36">
        <v>32.055608219178083</v>
      </c>
      <c r="R74" s="38">
        <v>0</v>
      </c>
      <c r="S74" s="38">
        <v>0</v>
      </c>
      <c r="T74" s="37">
        <f>SUMPRODUCT(LTA!J74:AN74,LTA!J$101:AN$101,LTA!J$103:AN$103)</f>
        <v>37.370000000000005</v>
      </c>
      <c r="U74" s="37">
        <f>SUMPRODUCT(LTA!J74:AN74,LTA!J$102:AN$102,LTA!J$103:AN$103)</f>
        <v>67.350000000000009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7.43</v>
      </c>
      <c r="Z74" s="34">
        <f>IEX!N74</f>
        <v>0</v>
      </c>
      <c r="AA74" s="75">
        <f>STOA!H74</f>
        <v>82.11</v>
      </c>
      <c r="AB74" s="75">
        <f>-STOA!N74</f>
        <v>-261.08999999999997</v>
      </c>
      <c r="AC74">
        <f t="shared" si="3"/>
        <v>15.577085189035017</v>
      </c>
      <c r="AD74">
        <f t="shared" si="4"/>
        <v>1410.4260836971237</v>
      </c>
      <c r="AE74">
        <f>'IDT-1'!B74</f>
        <v>132.04400000000001</v>
      </c>
      <c r="AF74" s="24"/>
      <c r="AG74">
        <f t="shared" si="5"/>
        <v>1542.4700836971238</v>
      </c>
      <c r="AI74" s="34">
        <f>PXIL!H74</f>
        <v>0</v>
      </c>
      <c r="AJ74" s="34">
        <f>PXIL!N74</f>
        <v>0</v>
      </c>
      <c r="AK74" s="34">
        <f>RTM_IEX!H74</f>
        <v>156.01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15.27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95.98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10.34656</v>
      </c>
      <c r="E75">
        <f>GT_NG!P75</f>
        <v>16.149286270438619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101.78</v>
      </c>
      <c r="J75">
        <f>Bawana_RLNG!P75</f>
        <v>0</v>
      </c>
      <c r="K75">
        <f>Bawana_Spot!P75</f>
        <v>130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832.17993758913542</v>
      </c>
      <c r="P75" s="36">
        <v>117.17</v>
      </c>
      <c r="Q75" s="36">
        <v>32.055608219178083</v>
      </c>
      <c r="R75" s="38">
        <v>0</v>
      </c>
      <c r="S75" s="38">
        <v>0</v>
      </c>
      <c r="T75" s="37">
        <f>SUMPRODUCT(LTA!J75:AN75,LTA!J$101:AN$101,LTA!J$103:AN$103)</f>
        <v>36.65</v>
      </c>
      <c r="U75" s="37">
        <f>SUMPRODUCT(LTA!J75:AN75,LTA!J$102:AN$102,LTA!J$103:AN$103)</f>
        <v>75.8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17.7</v>
      </c>
      <c r="Z75" s="34">
        <f>IEX!N75</f>
        <v>0</v>
      </c>
      <c r="AA75" s="75">
        <f>STOA!H75</f>
        <v>62.96</v>
      </c>
      <c r="AB75" s="75">
        <f>-STOA!N75</f>
        <v>-233.38</v>
      </c>
      <c r="AC75">
        <f t="shared" si="3"/>
        <v>16.06213048329613</v>
      </c>
      <c r="AD75">
        <f t="shared" si="4"/>
        <v>1446.349261595456</v>
      </c>
      <c r="AE75">
        <f>'IDT-1'!B75</f>
        <v>133.52799999999999</v>
      </c>
      <c r="AF75" s="24"/>
      <c r="AG75">
        <f t="shared" si="5"/>
        <v>1579.877261595456</v>
      </c>
      <c r="AI75" s="34">
        <f>PXIL!H75</f>
        <v>0</v>
      </c>
      <c r="AJ75" s="34">
        <f>PXIL!N75</f>
        <v>0</v>
      </c>
      <c r="AK75" s="34">
        <f>RTM_IEX!H75</f>
        <v>233.52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10.49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18.989999999999998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10.34656</v>
      </c>
      <c r="E76">
        <f>GT_NG!P76</f>
        <v>16.149286270438619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101.78</v>
      </c>
      <c r="J76">
        <f>Bawana_RLNG!P76</f>
        <v>0</v>
      </c>
      <c r="K76">
        <f>Bawana_Spot!P76</f>
        <v>200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881.04257773255256</v>
      </c>
      <c r="P76" s="36">
        <v>117.17</v>
      </c>
      <c r="Q76" s="36">
        <v>32.055608219178083</v>
      </c>
      <c r="R76" s="38">
        <v>0</v>
      </c>
      <c r="S76" s="38">
        <v>0</v>
      </c>
      <c r="T76" s="37">
        <f>SUMPRODUCT(LTA!J76:AN76,LTA!J$101:AN$101,LTA!J$103:AN$103)</f>
        <v>42.1</v>
      </c>
      <c r="U76" s="37">
        <f>SUMPRODUCT(LTA!J76:AN76,LTA!J$102:AN$102,LTA!J$103:AN$103)</f>
        <v>84.22999999999999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14.31</v>
      </c>
      <c r="Z76" s="34">
        <f>IEX!N76</f>
        <v>0</v>
      </c>
      <c r="AA76" s="75">
        <f>STOA!H76</f>
        <v>62.96</v>
      </c>
      <c r="AB76" s="75">
        <f>-STOA!N76</f>
        <v>-233.38</v>
      </c>
      <c r="AC76">
        <f t="shared" si="3"/>
        <v>16.009316660500829</v>
      </c>
      <c r="AD76">
        <f t="shared" si="4"/>
        <v>1440.0347155616685</v>
      </c>
      <c r="AE76">
        <f>'IDT-1'!B76</f>
        <v>129.149</v>
      </c>
      <c r="AF76" s="24"/>
      <c r="AG76">
        <f t="shared" si="5"/>
        <v>1569.1837155616686</v>
      </c>
      <c r="AI76" s="34">
        <f>PXIL!H76</f>
        <v>0</v>
      </c>
      <c r="AJ76" s="34">
        <f>PXIL!N76</f>
        <v>0</v>
      </c>
      <c r="AK76" s="34">
        <f>RTM_IEX!H76</f>
        <v>100.21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8.16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18.91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10.34656</v>
      </c>
      <c r="E77">
        <f>GT_NG!P77</f>
        <v>16.149286270438619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200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879.98772067643199</v>
      </c>
      <c r="P77" s="36">
        <v>117.17</v>
      </c>
      <c r="Q77" s="36">
        <v>32.055608219178083</v>
      </c>
      <c r="R77" s="38">
        <v>0</v>
      </c>
      <c r="S77" s="38">
        <v>0</v>
      </c>
      <c r="T77" s="37">
        <f>SUMPRODUCT(LTA!J77:AN77,LTA!J$101:AN$101,LTA!J$103:AN$103)</f>
        <v>48.52</v>
      </c>
      <c r="U77" s="37">
        <f>SUMPRODUCT(LTA!J77:AN77,LTA!J$102:AN$102,LTA!J$103:AN$103)</f>
        <v>90.58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7.44</v>
      </c>
      <c r="Z77" s="34">
        <f>IEX!N77</f>
        <v>0</v>
      </c>
      <c r="AA77" s="75">
        <f>STOA!H77</f>
        <v>62.96</v>
      </c>
      <c r="AB77" s="75">
        <f>-STOA!N77</f>
        <v>-233.38</v>
      </c>
      <c r="AC77">
        <f t="shared" si="3"/>
        <v>15.296343227102753</v>
      </c>
      <c r="AD77">
        <f t="shared" si="4"/>
        <v>1324.0428319389459</v>
      </c>
      <c r="AE77">
        <f>'IDT-1'!B77</f>
        <v>160.50800000000001</v>
      </c>
      <c r="AF77" s="24"/>
      <c r="AG77">
        <f t="shared" si="5"/>
        <v>1484.550831938946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-15</v>
      </c>
      <c r="AM77" s="34">
        <f>RTM_PXI!H77</f>
        <v>0</v>
      </c>
      <c r="AN77" s="34">
        <f>RTM_PXI!N77</f>
        <v>0</v>
      </c>
      <c r="AO77" s="148">
        <f>GDAM_IEX!H77</f>
        <v>3.52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17.21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10.34656</v>
      </c>
      <c r="E78">
        <f>GT_NG!P78</f>
        <v>16.149286270438619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200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873.71585523673764</v>
      </c>
      <c r="P78" s="36">
        <v>117.17</v>
      </c>
      <c r="Q78" s="36">
        <v>32.055608219178083</v>
      </c>
      <c r="R78" s="38">
        <v>0</v>
      </c>
      <c r="S78" s="38">
        <v>0</v>
      </c>
      <c r="T78" s="37">
        <f>SUMPRODUCT(LTA!J78:AN78,LTA!J$101:AN$101,LTA!J$103:AN$103)</f>
        <v>57.4</v>
      </c>
      <c r="U78" s="37">
        <f>SUMPRODUCT(LTA!J78:AN78,LTA!J$102:AN$102,LTA!J$103:AN$103)</f>
        <v>96.58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62.96</v>
      </c>
      <c r="AB78" s="75">
        <f>-STOA!N78</f>
        <v>-233.38</v>
      </c>
      <c r="AC78">
        <f t="shared" si="3"/>
        <v>15.403654923282659</v>
      </c>
      <c r="AD78">
        <f t="shared" si="4"/>
        <v>1302.1736548030717</v>
      </c>
      <c r="AE78">
        <f>'IDT-1'!B78</f>
        <v>172.90100000000001</v>
      </c>
      <c r="AF78" s="24"/>
      <c r="AG78">
        <f t="shared" si="5"/>
        <v>1475.0746548030718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12.8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10.34656</v>
      </c>
      <c r="E79">
        <f>GT_NG!P79</f>
        <v>16.149286270438619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105.72</v>
      </c>
      <c r="J79">
        <f>Bawana_RLNG!P79</f>
        <v>0</v>
      </c>
      <c r="K79">
        <f>Bawana_Spot!P79</f>
        <v>200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875.82057361146303</v>
      </c>
      <c r="P79" s="36">
        <v>117.17</v>
      </c>
      <c r="Q79" s="36">
        <v>32.055608219178083</v>
      </c>
      <c r="R79" s="38">
        <v>0</v>
      </c>
      <c r="S79" s="38">
        <v>0</v>
      </c>
      <c r="T79" s="37">
        <f>SUMPRODUCT(LTA!J79:AN79,LTA!J$101:AN$101,LTA!J$103:AN$103)</f>
        <v>60.69</v>
      </c>
      <c r="U79" s="37">
        <f>SUMPRODUCT(LTA!J79:AN79,LTA!J$102:AN$102,LTA!J$103:AN$103)</f>
        <v>68.44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90.13</v>
      </c>
      <c r="Z79" s="34">
        <f>IEX!N79</f>
        <v>0</v>
      </c>
      <c r="AA79" s="75">
        <f>STOA!H79</f>
        <v>0.53</v>
      </c>
      <c r="AB79" s="75">
        <f>-STOA!N79</f>
        <v>-233.38</v>
      </c>
      <c r="AC79">
        <f t="shared" si="3"/>
        <v>15.707091816202357</v>
      </c>
      <c r="AD79">
        <f t="shared" si="4"/>
        <v>1270.9649362848775</v>
      </c>
      <c r="AE79">
        <f>'IDT-1'!B79</f>
        <v>197.18100000000001</v>
      </c>
      <c r="AF79" s="24"/>
      <c r="AG79">
        <f t="shared" si="5"/>
        <v>1468.1459362848775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-57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10.34656</v>
      </c>
      <c r="E80">
        <f>GT_NG!P80</f>
        <v>16.149286270438619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105.72</v>
      </c>
      <c r="J80">
        <f>Bawana_RLNG!P80</f>
        <v>0</v>
      </c>
      <c r="K80">
        <f>Bawana_Spot!P80</f>
        <v>200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777.04077505657256</v>
      </c>
      <c r="P80" s="36">
        <v>117.17</v>
      </c>
      <c r="Q80" s="36">
        <v>32.055608219178083</v>
      </c>
      <c r="R80" s="38">
        <v>0</v>
      </c>
      <c r="S80" s="38">
        <v>0</v>
      </c>
      <c r="T80" s="37">
        <f>SUMPRODUCT(LTA!J80:AN80,LTA!J$101:AN$101,LTA!J$103:AN$103)</f>
        <v>66.510000000000005</v>
      </c>
      <c r="U80" s="37">
        <f>SUMPRODUCT(LTA!J80:AN80,LTA!J$102:AN$102,LTA!J$103:AN$103)</f>
        <v>69.92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150.06</v>
      </c>
      <c r="Z80" s="34">
        <f>IEX!N80</f>
        <v>0</v>
      </c>
      <c r="AA80" s="75">
        <f>STOA!H80</f>
        <v>0.53</v>
      </c>
      <c r="AB80" s="75">
        <f>-STOA!N80</f>
        <v>-233.38</v>
      </c>
      <c r="AC80">
        <f t="shared" si="3"/>
        <v>15.045569518022599</v>
      </c>
      <c r="AD80">
        <f t="shared" si="4"/>
        <v>1307.3566600281667</v>
      </c>
      <c r="AE80">
        <f>'IDT-1'!B80</f>
        <v>150.029</v>
      </c>
      <c r="AF80" s="24"/>
      <c r="AG80">
        <f t="shared" si="5"/>
        <v>1457.3856600281667</v>
      </c>
      <c r="AI80" s="34">
        <f>PXIL!H80</f>
        <v>0</v>
      </c>
      <c r="AJ80" s="34">
        <f>PXIL!N80</f>
        <v>0</v>
      </c>
      <c r="AK80" s="34">
        <f>RTM_IEX!H80</f>
        <v>10.28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10.34656</v>
      </c>
      <c r="E81">
        <f>GT_NG!P81</f>
        <v>16.149286270438619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105.72</v>
      </c>
      <c r="J81">
        <f>Bawana_RLNG!P81</f>
        <v>0</v>
      </c>
      <c r="K81">
        <f>Bawana_Spot!P81</f>
        <v>200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720.72448956214168</v>
      </c>
      <c r="P81" s="36">
        <v>117.17</v>
      </c>
      <c r="Q81" s="36">
        <v>32.055608219178083</v>
      </c>
      <c r="R81" s="38">
        <v>0</v>
      </c>
      <c r="S81" s="38">
        <v>0</v>
      </c>
      <c r="T81" s="37">
        <f>SUMPRODUCT(LTA!J81:AN81,LTA!J$101:AN$101,LTA!J$103:AN$103)</f>
        <v>70.63</v>
      </c>
      <c r="U81" s="37">
        <f>SUMPRODUCT(LTA!J81:AN81,LTA!J$102:AN$102,LTA!J$103:AN$103)</f>
        <v>73.17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254.66</v>
      </c>
      <c r="Z81" s="34">
        <f>IEX!N81</f>
        <v>0</v>
      </c>
      <c r="AA81" s="75">
        <f>STOA!H81</f>
        <v>0.53</v>
      </c>
      <c r="AB81" s="75">
        <f>-STOA!N81</f>
        <v>-233.38</v>
      </c>
      <c r="AC81">
        <f t="shared" si="3"/>
        <v>15.816381975214279</v>
      </c>
      <c r="AD81">
        <f t="shared" si="4"/>
        <v>1305.9595620765442</v>
      </c>
      <c r="AE81">
        <f>'IDT-1'!B81</f>
        <v>146.63300000000001</v>
      </c>
      <c r="AF81" s="24"/>
      <c r="AG81">
        <f t="shared" si="5"/>
        <v>1452.5925620765443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-46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10.34656</v>
      </c>
      <c r="E82">
        <f>GT_NG!P82</f>
        <v>16.149286270438619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105.72</v>
      </c>
      <c r="J82">
        <f>Bawana_RLNG!P82</f>
        <v>0</v>
      </c>
      <c r="K82">
        <f>Bawana_Spot!P82</f>
        <v>200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708.14666585298994</v>
      </c>
      <c r="P82" s="36">
        <v>117.17</v>
      </c>
      <c r="Q82" s="36">
        <v>32.055608219178083</v>
      </c>
      <c r="R82" s="38">
        <v>0</v>
      </c>
      <c r="S82" s="38">
        <v>0</v>
      </c>
      <c r="T82" s="37">
        <f>SUMPRODUCT(LTA!J82:AN82,LTA!J$101:AN$101,LTA!J$103:AN$103)</f>
        <v>71.45</v>
      </c>
      <c r="U82" s="37">
        <f>SUMPRODUCT(LTA!J82:AN82,LTA!J$102:AN$102,LTA!J$103:AN$103)</f>
        <v>77.59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221.19</v>
      </c>
      <c r="Z82" s="34">
        <f>IEX!N82</f>
        <v>0</v>
      </c>
      <c r="AA82" s="75">
        <f>STOA!H82</f>
        <v>0.53</v>
      </c>
      <c r="AB82" s="75">
        <f>-STOA!N82</f>
        <v>-233.38</v>
      </c>
      <c r="AC82">
        <f t="shared" si="3"/>
        <v>15.617605937380517</v>
      </c>
      <c r="AD82">
        <f t="shared" si="4"/>
        <v>1248.350514405226</v>
      </c>
      <c r="AE82">
        <f>'IDT-1'!B82</f>
        <v>188.80799999999999</v>
      </c>
      <c r="AF82" s="24"/>
      <c r="AG82">
        <f t="shared" si="5"/>
        <v>1437.158514405226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-63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10.34656</v>
      </c>
      <c r="E83">
        <f>GT_NG!P83</f>
        <v>16.149286270438619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137.22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688.45087217378284</v>
      </c>
      <c r="P83" s="36">
        <v>117.17</v>
      </c>
      <c r="Q83" s="36">
        <v>32.055608219178083</v>
      </c>
      <c r="R83" s="38">
        <v>0</v>
      </c>
      <c r="S83" s="38">
        <v>0</v>
      </c>
      <c r="T83" s="37">
        <f>SUMPRODUCT(LTA!J83:AN83,LTA!J$101:AN$101,LTA!J$103:AN$103)</f>
        <v>69.510000000000005</v>
      </c>
      <c r="U83" s="37">
        <f>SUMPRODUCT(LTA!J83:AN83,LTA!J$102:AN$102,LTA!J$103:AN$103)</f>
        <v>76.849999999999994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133.5</v>
      </c>
      <c r="Z83" s="34">
        <f>IEX!N83</f>
        <v>0</v>
      </c>
      <c r="AA83" s="75">
        <f>STOA!H83</f>
        <v>0.53</v>
      </c>
      <c r="AB83" s="75">
        <f>-STOA!N83</f>
        <v>-233.38</v>
      </c>
      <c r="AC83">
        <f t="shared" si="3"/>
        <v>13.453854333807167</v>
      </c>
      <c r="AD83">
        <f t="shared" si="4"/>
        <v>1119.4584723295923</v>
      </c>
      <c r="AE83">
        <f>'IDT-1'!B83</f>
        <v>284.637</v>
      </c>
      <c r="AF83" s="24"/>
      <c r="AG83">
        <f t="shared" si="5"/>
        <v>1404.0954723295922</v>
      </c>
      <c r="AI83" s="34">
        <f>PXIL!H83</f>
        <v>0</v>
      </c>
      <c r="AJ83" s="34">
        <f>PXIL!N83</f>
        <v>0</v>
      </c>
      <c r="AK83" s="34">
        <f>RTM_IEX!H83</f>
        <v>84.51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10.34656</v>
      </c>
      <c r="E84">
        <f>GT_NG!P84</f>
        <v>16.149286270438619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137.22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672.95565537317043</v>
      </c>
      <c r="P84" s="36">
        <v>117.17</v>
      </c>
      <c r="Q84" s="36">
        <v>32.055608219178083</v>
      </c>
      <c r="R84" s="38">
        <v>0</v>
      </c>
      <c r="S84" s="38">
        <v>0</v>
      </c>
      <c r="T84" s="37">
        <f>SUMPRODUCT(LTA!J84:AN84,LTA!J$101:AN$101,LTA!J$103:AN$103)</f>
        <v>66.78</v>
      </c>
      <c r="U84" s="37">
        <f>SUMPRODUCT(LTA!J84:AN84,LTA!J$102:AN$102,LTA!J$103:AN$103)</f>
        <v>81.62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144.06</v>
      </c>
      <c r="Z84" s="34">
        <f>IEX!N84</f>
        <v>0</v>
      </c>
      <c r="AA84" s="75">
        <f>STOA!H84</f>
        <v>0.53</v>
      </c>
      <c r="AB84" s="75">
        <f>-STOA!N84</f>
        <v>-233.38</v>
      </c>
      <c r="AC84">
        <f t="shared" si="3"/>
        <v>13.292446512682021</v>
      </c>
      <c r="AD84">
        <f t="shared" si="4"/>
        <v>1100.4046633501052</v>
      </c>
      <c r="AE84">
        <f>'IDT-1'!B84</f>
        <v>287.93600000000004</v>
      </c>
      <c r="AF84" s="24"/>
      <c r="AG84">
        <f t="shared" si="5"/>
        <v>1388.3406633501054</v>
      </c>
      <c r="AI84" s="34">
        <f>PXIL!H84</f>
        <v>0</v>
      </c>
      <c r="AJ84" s="34">
        <f>PXIL!N84</f>
        <v>0</v>
      </c>
      <c r="AK84" s="34">
        <f>RTM_IEX!H84</f>
        <v>68.19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10.34656</v>
      </c>
      <c r="E85">
        <f>GT_NG!P85</f>
        <v>16.149286270438619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159.61000000000001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683.21538361051864</v>
      </c>
      <c r="P85" s="36">
        <v>117.17</v>
      </c>
      <c r="Q85" s="36">
        <v>32.055608219178083</v>
      </c>
      <c r="R85" s="38">
        <v>0</v>
      </c>
      <c r="S85" s="38">
        <v>0</v>
      </c>
      <c r="T85" s="37">
        <f>SUMPRODUCT(LTA!J85:AN85,LTA!J$101:AN$101,LTA!J$103:AN$103)</f>
        <v>66.16</v>
      </c>
      <c r="U85" s="37">
        <f>SUMPRODUCT(LTA!J85:AN85,LTA!J$102:AN$102,LTA!J$103:AN$103)</f>
        <v>89.23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84.51</v>
      </c>
      <c r="Z85" s="34">
        <f>IEX!N85</f>
        <v>0</v>
      </c>
      <c r="AA85" s="75">
        <f>STOA!H85</f>
        <v>0.53</v>
      </c>
      <c r="AB85" s="75">
        <f>-STOA!N85</f>
        <v>-233.38</v>
      </c>
      <c r="AC85">
        <f t="shared" si="3"/>
        <v>12.875132229875746</v>
      </c>
      <c r="AD85">
        <f>SUM(B85:AB85,AI85:AT85)-AC85</f>
        <v>1051.1417058702596</v>
      </c>
      <c r="AE85">
        <f>'IDT-1'!B85</f>
        <v>327.17599999999999</v>
      </c>
      <c r="AF85" s="24"/>
      <c r="AG85">
        <f t="shared" si="5"/>
        <v>1378.3177058702595</v>
      </c>
      <c r="AI85" s="34">
        <f>PXIL!H85</f>
        <v>0</v>
      </c>
      <c r="AJ85" s="34">
        <f>PXIL!N85</f>
        <v>0</v>
      </c>
      <c r="AK85" s="34">
        <f>RTM_IEX!H85</f>
        <v>38.42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10.34656</v>
      </c>
      <c r="E86">
        <f>GT_NG!P86</f>
        <v>16.149286270438619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159.61000000000001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678.74433222030666</v>
      </c>
      <c r="P86" s="36">
        <v>117.17</v>
      </c>
      <c r="Q86" s="36">
        <v>32.055608219178083</v>
      </c>
      <c r="R86" s="38">
        <v>0</v>
      </c>
      <c r="S86" s="38">
        <v>0</v>
      </c>
      <c r="T86" s="37">
        <f>SUMPRODUCT(LTA!J86:AN86,LTA!J$101:AN$101,LTA!J$103:AN$103)</f>
        <v>65.36</v>
      </c>
      <c r="U86" s="37">
        <f>SUMPRODUCT(LTA!J86:AN86,LTA!J$102:AN$102,LTA!J$103:AN$103)</f>
        <v>91.88000000000001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92.2</v>
      </c>
      <c r="Z86" s="34">
        <f>IEX!N86</f>
        <v>0</v>
      </c>
      <c r="AA86" s="75">
        <f>STOA!H86</f>
        <v>0.53</v>
      </c>
      <c r="AB86" s="75">
        <f>-STOA!N86</f>
        <v>-233.38</v>
      </c>
      <c r="AC86">
        <f t="shared" si="3"/>
        <v>12.933839398197966</v>
      </c>
      <c r="AD86">
        <f t="shared" si="4"/>
        <v>1058.0719473117254</v>
      </c>
      <c r="AE86">
        <f>'IDT-1'!B86</f>
        <v>294.89600000000002</v>
      </c>
      <c r="AF86" s="24"/>
      <c r="AG86">
        <f t="shared" si="5"/>
        <v>1352.9679473117253</v>
      </c>
      <c r="AI86" s="34">
        <f>PXIL!H86</f>
        <v>0</v>
      </c>
      <c r="AJ86" s="34">
        <f>PXIL!N86</f>
        <v>0</v>
      </c>
      <c r="AK86" s="34">
        <f>RTM_IEX!H86</f>
        <v>40.340000000000003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10.34656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678.95486820924032</v>
      </c>
      <c r="P87" s="36">
        <v>117.17</v>
      </c>
      <c r="Q87" s="36">
        <v>32.055608219178083</v>
      </c>
      <c r="R87" s="38">
        <v>0</v>
      </c>
      <c r="S87" s="38">
        <v>0</v>
      </c>
      <c r="T87" s="37">
        <f>SUMPRODUCT(LTA!J87:AN87,LTA!J$101:AN$101,LTA!J$103:AN$103)</f>
        <v>64.399999999999991</v>
      </c>
      <c r="U87" s="37">
        <f>SUMPRODUCT(LTA!J87:AN87,LTA!J$102:AN$102,LTA!J$103:AN$103)</f>
        <v>93.080000000000013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11.52</v>
      </c>
      <c r="Z87" s="34">
        <f>IEX!N87</f>
        <v>0</v>
      </c>
      <c r="AA87" s="75">
        <f>STOA!H87</f>
        <v>0.53</v>
      </c>
      <c r="AB87" s="75">
        <f>-STOA!N87</f>
        <v>-233.38</v>
      </c>
      <c r="AC87">
        <f t="shared" si="3"/>
        <v>11.994135405025968</v>
      </c>
      <c r="AD87">
        <f t="shared" si="4"/>
        <v>947.14212830823101</v>
      </c>
      <c r="AE87">
        <f>'IDT-1'!B87</f>
        <v>343.41899999999998</v>
      </c>
      <c r="AF87" s="24"/>
      <c r="AG87">
        <f t="shared" si="5"/>
        <v>1290.561128308231</v>
      </c>
      <c r="AI87" s="34">
        <f>PXIL!H87</f>
        <v>0</v>
      </c>
      <c r="AJ87" s="34">
        <f>PXIL!N87</f>
        <v>0</v>
      </c>
      <c r="AK87" s="34">
        <f>RTM_IEX!H87</f>
        <v>69.150000000000006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10.34656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99.605540183568394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738.13348724631953</v>
      </c>
      <c r="P88" s="36">
        <v>117.17</v>
      </c>
      <c r="Q88" s="36">
        <v>32.055608219178083</v>
      </c>
      <c r="R88" s="38">
        <v>0</v>
      </c>
      <c r="S88" s="38">
        <v>0</v>
      </c>
      <c r="T88" s="37">
        <f>SUMPRODUCT(LTA!J88:AN88,LTA!J$101:AN$101,LTA!J$103:AN$103)</f>
        <v>62.190000000000005</v>
      </c>
      <c r="U88" s="37">
        <f>SUMPRODUCT(LTA!J88:AN88,LTA!J$102:AN$102,LTA!J$103:AN$103)</f>
        <v>93.7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184.39</v>
      </c>
      <c r="Z88" s="34">
        <f>IEX!N88</f>
        <v>0</v>
      </c>
      <c r="AA88" s="75">
        <f>STOA!H88</f>
        <v>0.53</v>
      </c>
      <c r="AB88" s="75">
        <f>-STOA!N88</f>
        <v>-233.38</v>
      </c>
      <c r="AC88">
        <f t="shared" si="3"/>
        <v>13.599158342479409</v>
      </c>
      <c r="AD88">
        <f t="shared" si="4"/>
        <v>1136.6112645914254</v>
      </c>
      <c r="AE88">
        <f>'IDT-1'!B88</f>
        <v>126.839</v>
      </c>
      <c r="AF88" s="24"/>
      <c r="AG88">
        <f t="shared" si="5"/>
        <v>1263.4502645914254</v>
      </c>
      <c r="AI88" s="34">
        <f>PXIL!H88</f>
        <v>0</v>
      </c>
      <c r="AJ88" s="34">
        <f>PXIL!N88</f>
        <v>0</v>
      </c>
      <c r="AK88" s="34">
        <f>RTM_IEX!H88</f>
        <v>29.77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10.34656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99.605540183568394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778.865370292443</v>
      </c>
      <c r="P89" s="36">
        <v>117.17</v>
      </c>
      <c r="Q89" s="36">
        <v>32.06</v>
      </c>
      <c r="R89" s="38">
        <v>0</v>
      </c>
      <c r="S89" s="38">
        <v>0</v>
      </c>
      <c r="T89" s="37">
        <f>SUMPRODUCT(LTA!J89:AN89,LTA!J$101:AN$101,LTA!J$103:AN$103)</f>
        <v>60.91</v>
      </c>
      <c r="U89" s="37">
        <f>SUMPRODUCT(LTA!J89:AN89,LTA!J$102:AN$102,LTA!J$103:AN$103)</f>
        <v>103.77000000000001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123.89</v>
      </c>
      <c r="Z89" s="34">
        <f>IEX!N89</f>
        <v>0</v>
      </c>
      <c r="AA89" s="75">
        <f>STOA!H89</f>
        <v>0.53</v>
      </c>
      <c r="AB89" s="75">
        <f>-STOA!N89</f>
        <v>-233.38</v>
      </c>
      <c r="AC89">
        <f t="shared" si="3"/>
        <v>13.353679051025752</v>
      </c>
      <c r="AD89">
        <f t="shared" si="4"/>
        <v>1107.6330187098247</v>
      </c>
      <c r="AE89">
        <f>'IDT-1'!B89</f>
        <v>149.57900000000001</v>
      </c>
      <c r="AF89" s="24"/>
      <c r="AG89">
        <f t="shared" si="5"/>
        <v>1257.2120187098246</v>
      </c>
      <c r="AI89" s="34">
        <f>PXIL!H89</f>
        <v>0</v>
      </c>
      <c r="AJ89" s="34">
        <f>PXIL!N89</f>
        <v>0</v>
      </c>
      <c r="AK89" s="34">
        <f>RTM_IEX!H89</f>
        <v>11.52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10.34656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99.605540183568394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758.40001904445876</v>
      </c>
      <c r="P90" s="36">
        <v>117.17</v>
      </c>
      <c r="Q90" s="36">
        <v>32.06</v>
      </c>
      <c r="R90" s="38">
        <v>0</v>
      </c>
      <c r="S90" s="38">
        <v>0</v>
      </c>
      <c r="T90" s="37">
        <f>SUMPRODUCT(LTA!J90:AN90,LTA!J$101:AN$101,LTA!J$103:AN$103)</f>
        <v>58.88</v>
      </c>
      <c r="U90" s="37">
        <f>SUMPRODUCT(LTA!J90:AN90,LTA!J$102:AN$102,LTA!J$103:AN$103)</f>
        <v>103.62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122.93</v>
      </c>
      <c r="Z90" s="34">
        <f>IEX!N90</f>
        <v>0</v>
      </c>
      <c r="AA90" s="75">
        <f>STOA!H90</f>
        <v>0.53</v>
      </c>
      <c r="AB90" s="75">
        <f>-STOA!N90</f>
        <v>-233.38</v>
      </c>
      <c r="AC90">
        <f t="shared" si="3"/>
        <v>13.349014100542686</v>
      </c>
      <c r="AD90">
        <f t="shared" si="4"/>
        <v>1107.0823324123232</v>
      </c>
      <c r="AE90">
        <f>'IDT-1'!B90</f>
        <v>119.458</v>
      </c>
      <c r="AF90" s="24"/>
      <c r="AG90">
        <f t="shared" si="5"/>
        <v>1226.5403324123233</v>
      </c>
      <c r="AI90" s="34">
        <f>PXIL!H90</f>
        <v>0</v>
      </c>
      <c r="AJ90" s="34">
        <f>PXIL!N90</f>
        <v>0</v>
      </c>
      <c r="AK90" s="34">
        <f>RTM_IEX!H90</f>
        <v>34.57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10.34656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99.605540183568394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758.55967869146878</v>
      </c>
      <c r="P91" s="36">
        <v>117.17</v>
      </c>
      <c r="Q91" s="36">
        <v>32.06</v>
      </c>
      <c r="R91" s="38">
        <v>0</v>
      </c>
      <c r="S91" s="38">
        <v>0</v>
      </c>
      <c r="T91" s="37">
        <f>SUMPRODUCT(LTA!J91:AN91,LTA!J$101:AN$101,LTA!J$103:AN$103)</f>
        <v>74.2</v>
      </c>
      <c r="U91" s="37">
        <f>SUMPRODUCT(LTA!J91:AN91,LTA!J$102:AN$102,LTA!J$103:AN$103)</f>
        <v>103.02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172.87</v>
      </c>
      <c r="Z91" s="34">
        <f>IEX!N91</f>
        <v>0</v>
      </c>
      <c r="AA91" s="75">
        <f>STOA!H91</f>
        <v>0.48</v>
      </c>
      <c r="AB91" s="75">
        <f>-STOA!N91</f>
        <v>-327.73</v>
      </c>
      <c r="AC91">
        <f t="shared" si="3"/>
        <v>14.934336972920851</v>
      </c>
      <c r="AD91">
        <f t="shared" si="4"/>
        <v>1104.7266691869554</v>
      </c>
      <c r="AE91">
        <f>'IDT-1'!B91</f>
        <v>118.941</v>
      </c>
      <c r="AF91" s="24"/>
      <c r="AG91">
        <f t="shared" si="5"/>
        <v>1223.6676691869554</v>
      </c>
      <c r="AI91" s="34">
        <f>PXIL!H91</f>
        <v>0</v>
      </c>
      <c r="AJ91" s="34">
        <f>PXIL!N91</f>
        <v>0</v>
      </c>
      <c r="AK91" s="34">
        <f>RTM_IEX!H91</f>
        <v>63.38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10.34656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99.605540183568394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758.55967869146878</v>
      </c>
      <c r="P92" s="36">
        <v>117.17</v>
      </c>
      <c r="Q92" s="36">
        <v>32.06</v>
      </c>
      <c r="R92" s="38">
        <v>0</v>
      </c>
      <c r="S92" s="38">
        <v>0</v>
      </c>
      <c r="T92" s="37">
        <f>SUMPRODUCT(LTA!J92:AN92,LTA!J$101:AN$101,LTA!J$103:AN$103)</f>
        <v>71.83</v>
      </c>
      <c r="U92" s="37">
        <f>SUMPRODUCT(LTA!J92:AN92,LTA!J$102:AN$102,LTA!J$103:AN$103)</f>
        <v>101.59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111.41</v>
      </c>
      <c r="Z92" s="34">
        <f>IEX!N92</f>
        <v>0</v>
      </c>
      <c r="AA92" s="75">
        <f>STOA!H92</f>
        <v>0.48</v>
      </c>
      <c r="AB92" s="75">
        <f>-STOA!N92</f>
        <v>-327.73</v>
      </c>
      <c r="AC92">
        <f t="shared" si="3"/>
        <v>14.426556972920853</v>
      </c>
      <c r="AD92">
        <f t="shared" si="4"/>
        <v>1044.784449186955</v>
      </c>
      <c r="AE92">
        <f>'IDT-1'!B92</f>
        <v>136.941</v>
      </c>
      <c r="AF92" s="24"/>
      <c r="AG92">
        <f t="shared" si="5"/>
        <v>1181.7254491869551</v>
      </c>
      <c r="AI92" s="34">
        <f>PXIL!H92</f>
        <v>0</v>
      </c>
      <c r="AJ92" s="34">
        <f>PXIL!N92</f>
        <v>0</v>
      </c>
      <c r="AK92" s="34">
        <f>RTM_IEX!H92</f>
        <v>68.19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10.34656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99.605540183568394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751.34919615860304</v>
      </c>
      <c r="P93" s="36">
        <v>117.17000000000002</v>
      </c>
      <c r="Q93" s="36">
        <v>32.06</v>
      </c>
      <c r="R93" s="38">
        <v>0</v>
      </c>
      <c r="S93" s="38">
        <v>0</v>
      </c>
      <c r="T93" s="37">
        <f>SUMPRODUCT(LTA!J93:AN93,LTA!J$101:AN$101,LTA!J$103:AN$103)</f>
        <v>74.66</v>
      </c>
      <c r="U93" s="37">
        <f>SUMPRODUCT(LTA!J93:AN93,LTA!J$102:AN$102,LTA!J$103:AN$103)</f>
        <v>112.73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37.450000000000003</v>
      </c>
      <c r="Z93" s="34">
        <f>IEX!N93</f>
        <v>0</v>
      </c>
      <c r="AA93" s="75">
        <f>STOA!H93</f>
        <v>0.48</v>
      </c>
      <c r="AB93" s="75">
        <f>-STOA!N93</f>
        <v>-327.73</v>
      </c>
      <c r="AC93">
        <f t="shared" si="3"/>
        <v>13.789496919644781</v>
      </c>
      <c r="AD93">
        <f t="shared" si="4"/>
        <v>969.58102670736548</v>
      </c>
      <c r="AE93">
        <f>'IDT-1'!B93</f>
        <v>155.14099999999999</v>
      </c>
      <c r="AF93" s="24"/>
      <c r="AG93">
        <f t="shared" si="5"/>
        <v>1124.7220267073656</v>
      </c>
      <c r="AI93" s="34">
        <f>PXIL!H93</f>
        <v>0</v>
      </c>
      <c r="AJ93" s="34">
        <f>PXIL!N93</f>
        <v>0</v>
      </c>
      <c r="AK93" s="34">
        <f>RTM_IEX!H93</f>
        <v>59.55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10.34656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99.605540183568394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743.38136212191432</v>
      </c>
      <c r="P94" s="36">
        <v>117.17000000000002</v>
      </c>
      <c r="Q94" s="36">
        <v>32.06</v>
      </c>
      <c r="R94" s="38">
        <v>0</v>
      </c>
      <c r="S94" s="38">
        <v>0</v>
      </c>
      <c r="T94" s="37">
        <f>SUMPRODUCT(LTA!J94:AN94,LTA!J$101:AN$101,LTA!J$103:AN$103)</f>
        <v>74.599999999999994</v>
      </c>
      <c r="U94" s="37">
        <f>SUMPRODUCT(LTA!J94:AN94,LTA!J$102:AN$102,LTA!J$103:AN$103)</f>
        <v>111.43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-327.73</v>
      </c>
      <c r="AC94">
        <f t="shared" si="3"/>
        <v>13.477203113736595</v>
      </c>
      <c r="AD94">
        <f t="shared" si="4"/>
        <v>932.71548647658494</v>
      </c>
      <c r="AE94">
        <f>'IDT-1'!B94</f>
        <v>154</v>
      </c>
      <c r="AF94" s="24"/>
      <c r="AG94">
        <f t="shared" si="5"/>
        <v>1086.7154864765848</v>
      </c>
      <c r="AI94" s="34">
        <f>PXIL!H94</f>
        <v>0</v>
      </c>
      <c r="AJ94" s="34">
        <f>PXIL!N94</f>
        <v>0</v>
      </c>
      <c r="AK94" s="34">
        <f>RTM_IEX!H94</f>
        <v>69.150000000000006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10.34656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99.605540183568394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741.25372908320458</v>
      </c>
      <c r="P95" s="36">
        <v>117.17000000000002</v>
      </c>
      <c r="Q95" s="36">
        <v>32.06</v>
      </c>
      <c r="R95" s="38">
        <v>0</v>
      </c>
      <c r="S95" s="38">
        <v>0</v>
      </c>
      <c r="T95" s="37">
        <f>SUMPRODUCT(LTA!J95:AN95,LTA!J$101:AN$101,LTA!J$103:AN$103)</f>
        <v>76.319999999999993</v>
      </c>
      <c r="U95" s="37">
        <f>SUMPRODUCT(LTA!J95:AN95,LTA!J$102:AN$102,LTA!J$103:AN$103)</f>
        <v>109.72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-272.73</v>
      </c>
      <c r="AC95">
        <f t="shared" si="3"/>
        <v>13.009209321342535</v>
      </c>
      <c r="AD95">
        <f t="shared" si="4"/>
        <v>987.93584723026925</v>
      </c>
      <c r="AE95">
        <f>'IDT-1'!B95</f>
        <v>49</v>
      </c>
      <c r="AF95" s="24"/>
      <c r="AG95">
        <f t="shared" si="5"/>
        <v>1036.9358472302692</v>
      </c>
      <c r="AI95" s="34">
        <f>PXIL!H95</f>
        <v>0</v>
      </c>
      <c r="AJ95" s="34">
        <f>PXIL!N95</f>
        <v>0</v>
      </c>
      <c r="AK95" s="34">
        <f>RTM_IEX!H95</f>
        <v>71.069999999999993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10.34656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99.605540183568394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745.25214191863472</v>
      </c>
      <c r="P96" s="36">
        <v>117.17</v>
      </c>
      <c r="Q96" s="36">
        <v>32.06</v>
      </c>
      <c r="R96" s="38">
        <v>0</v>
      </c>
      <c r="S96" s="38">
        <v>0</v>
      </c>
      <c r="T96" s="37">
        <f>SUMPRODUCT(LTA!J96:AN96,LTA!J$101:AN$101,LTA!J$103:AN$103)</f>
        <v>76.650000000000006</v>
      </c>
      <c r="U96" s="37">
        <f>SUMPRODUCT(LTA!J96:AN96,LTA!J$102:AN$102,LTA!J$103:AN$103)</f>
        <v>108.67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-272.73</v>
      </c>
      <c r="AC96">
        <f t="shared" si="3"/>
        <v>13.04481198916015</v>
      </c>
      <c r="AD96">
        <f>SUM(B96:AB96,AI96:AT96)-AC96</f>
        <v>992.13865739788196</v>
      </c>
      <c r="AE96">
        <f>'IDT-1'!B96</f>
        <v>0</v>
      </c>
      <c r="AF96" s="24"/>
      <c r="AG96">
        <f t="shared" si="5"/>
        <v>992.13865739788196</v>
      </c>
      <c r="AI96" s="34">
        <f>PXIL!H96</f>
        <v>0</v>
      </c>
      <c r="AJ96" s="34">
        <f>PXIL!N96</f>
        <v>0</v>
      </c>
      <c r="AK96" s="34">
        <f>RTM_IEX!H96</f>
        <v>72.03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10.34656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99.605540183568394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691.1994068848519</v>
      </c>
      <c r="P97" s="36">
        <v>117.17</v>
      </c>
      <c r="Q97" s="36">
        <v>32.06</v>
      </c>
      <c r="R97" s="38">
        <v>0</v>
      </c>
      <c r="S97" s="38">
        <v>0</v>
      </c>
      <c r="T97" s="37">
        <f>SUMPRODUCT(LTA!J97:AN97,LTA!J$101:AN$101,LTA!J$103:AN$103)</f>
        <v>76.78</v>
      </c>
      <c r="U97" s="37">
        <f>SUMPRODUCT(LTA!J97:AN97,LTA!J$102:AN$102,LTA!J$103:AN$103)</f>
        <v>107.37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-272.73</v>
      </c>
      <c r="AC97">
        <f t="shared" si="3"/>
        <v>12.718113014876371</v>
      </c>
      <c r="AD97">
        <f t="shared" si="4"/>
        <v>953.57262133838253</v>
      </c>
      <c r="AE97">
        <f>'IDT-1'!B97</f>
        <v>0</v>
      </c>
      <c r="AF97" s="24"/>
      <c r="AG97">
        <f t="shared" si="5"/>
        <v>953.57262133838253</v>
      </c>
      <c r="AI97" s="34">
        <f>PXIL!H97</f>
        <v>0</v>
      </c>
      <c r="AJ97" s="34">
        <f>PXIL!N97</f>
        <v>0</v>
      </c>
      <c r="AK97" s="34">
        <f>RTM_IEX!H97</f>
        <v>88.36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10.34656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99.605540183568394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691.2431027366307</v>
      </c>
      <c r="P98" s="36">
        <v>117.17</v>
      </c>
      <c r="Q98" s="36">
        <v>32.06</v>
      </c>
      <c r="R98" s="38">
        <v>0</v>
      </c>
      <c r="S98" s="38">
        <v>0</v>
      </c>
      <c r="T98" s="37">
        <f>SUMPRODUCT(LTA!J98:AN98,LTA!J$101:AN$101,LTA!J$103:AN$103)</f>
        <v>76.81</v>
      </c>
      <c r="U98" s="37">
        <f>SUMPRODUCT(LTA!J98:AN98,LTA!J$102:AN$102,LTA!J$103:AN$103)</f>
        <v>106.21000000000001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-272.73</v>
      </c>
      <c r="AC98">
        <f t="shared" si="3"/>
        <v>12.370132060031315</v>
      </c>
      <c r="AD98">
        <f t="shared" si="4"/>
        <v>912.49429814500661</v>
      </c>
      <c r="AE98">
        <f>'IDT-1'!B98</f>
        <v>0</v>
      </c>
      <c r="AF98" s="24"/>
      <c r="AG98">
        <f t="shared" si="5"/>
        <v>912.49429814500661</v>
      </c>
      <c r="AI98" s="34">
        <f>PXIL!H98</f>
        <v>0</v>
      </c>
      <c r="AJ98" s="34">
        <f>PXIL!N98</f>
        <v>0</v>
      </c>
      <c r="AK98" s="34">
        <f>RTM_IEX!H98</f>
        <v>48.02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0.25334469999999948</v>
      </c>
      <c r="E99">
        <f t="shared" si="6"/>
        <v>0.36845507703360542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2.2898502355048143</v>
      </c>
      <c r="J99">
        <f t="shared" si="6"/>
        <v>0</v>
      </c>
      <c r="K99">
        <f t="shared" si="6"/>
        <v>0.53625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18.897882017328385</v>
      </c>
      <c r="P99" s="36">
        <f t="shared" si="6"/>
        <v>2.8120800000000012</v>
      </c>
      <c r="Q99" s="36">
        <f t="shared" si="6"/>
        <v>0.7794013344516163</v>
      </c>
      <c r="R99" s="38">
        <f t="shared" si="6"/>
        <v>0.42510371308738676</v>
      </c>
      <c r="S99" s="38">
        <f t="shared" si="6"/>
        <v>0</v>
      </c>
      <c r="T99" s="37">
        <f t="shared" si="6"/>
        <v>4.4038750000000011</v>
      </c>
      <c r="U99" s="37">
        <f t="shared" si="6"/>
        <v>1.6593975000000003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1.0486599999999997</v>
      </c>
      <c r="Z99" s="34">
        <f t="shared" si="6"/>
        <v>0</v>
      </c>
      <c r="AA99" s="75">
        <f t="shared" si="6"/>
        <v>0.46814249999999979</v>
      </c>
      <c r="AB99" s="75">
        <f t="shared" si="6"/>
        <v>-6.3034400000000037</v>
      </c>
      <c r="AC99">
        <f t="shared" si="6"/>
        <v>0.34872397984875653</v>
      </c>
      <c r="AD99">
        <f t="shared" si="6"/>
        <v>28.358683097557051</v>
      </c>
      <c r="AE99">
        <f t="shared" si="6"/>
        <v>2.1238619999999995</v>
      </c>
      <c r="AG99">
        <f t="shared" si="6"/>
        <v>30.482545097557047</v>
      </c>
      <c r="AI99">
        <f t="shared" si="6"/>
        <v>0</v>
      </c>
      <c r="AJ99">
        <f t="shared" si="6"/>
        <v>0</v>
      </c>
      <c r="AK99">
        <f t="shared" si="6"/>
        <v>0.88960500000000053</v>
      </c>
      <c r="AL99">
        <f t="shared" si="6"/>
        <v>-0.29925000000000002</v>
      </c>
      <c r="AM99">
        <f t="shared" si="6"/>
        <v>0</v>
      </c>
      <c r="AN99">
        <f t="shared" si="6"/>
        <v>0</v>
      </c>
      <c r="AO99">
        <f t="shared" si="6"/>
        <v>2.4089999999999997E-2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0.45395999999999997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45283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45283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6.1357899999999992</v>
      </c>
      <c r="E3">
        <f>GT_NG!Q3</f>
        <v>8.3136288998357983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602.77620858871069</v>
      </c>
      <c r="P3" s="36">
        <v>32.65</v>
      </c>
      <c r="Q3" s="36">
        <v>9.601735044279776</v>
      </c>
      <c r="R3" s="38">
        <v>0</v>
      </c>
      <c r="S3" s="38">
        <v>0</v>
      </c>
      <c r="T3" s="37">
        <f>SUMPRODUCT(LTA!J3:AN3,LTA!J$101:AN$101,LTA!J$104:AN$104)</f>
        <v>23.56</v>
      </c>
      <c r="U3" s="37">
        <f>SUMPRODUCT(LTA!J3:AN3,LTA!J$102:AN$102,LTA!J$104:AN$104)</f>
        <v>62.22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-75</v>
      </c>
      <c r="AA3" s="75">
        <f>STOA!I3</f>
        <v>0</v>
      </c>
      <c r="AB3" s="75">
        <f>-STOA!O3</f>
        <v>-316.11</v>
      </c>
      <c r="AC3">
        <f>SUMIF(B3:AB3,"&gt;0")*$AC$2-SUMIF(B3:AB3,"&lt;0")*($AC$2/(1-$AC$2))+SUMIF(AI3:AR3,"&gt;0")*$AC$2-SUMIF(AI3:AR3,"&lt;0")*($AC$2/(1-$AC$2))</f>
        <v>9.9849163430571028</v>
      </c>
      <c r="AD3">
        <f>SUM(B3:AB3,AI3:AT3)-AC3</f>
        <v>393.16244618976907</v>
      </c>
      <c r="AE3">
        <f>'IDT-1'!C3</f>
        <v>0</v>
      </c>
      <c r="AF3" s="24"/>
      <c r="AG3">
        <f>SUM(AD3:AF3)</f>
        <v>393.16244618976907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6.1357899999999992</v>
      </c>
      <c r="E4">
        <f>GT_NG!Q4</f>
        <v>8.3136288998357983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602.23026772162279</v>
      </c>
      <c r="P4" s="36">
        <v>32.65</v>
      </c>
      <c r="Q4" s="36">
        <v>9.601735044279776</v>
      </c>
      <c r="R4" s="38">
        <v>0</v>
      </c>
      <c r="S4" s="38">
        <v>0</v>
      </c>
      <c r="T4" s="37">
        <f>SUMPRODUCT(LTA!J4:AN4,LTA!J$101:AN$101,LTA!J$104:AN$104)</f>
        <v>24.19</v>
      </c>
      <c r="U4" s="37">
        <f>SUMPRODUCT(LTA!J4:AN4,LTA!J$102:AN$102,LTA!J$104:AN$104)</f>
        <v>62.99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-95</v>
      </c>
      <c r="AA4" s="75">
        <f>STOA!I4</f>
        <v>0</v>
      </c>
      <c r="AB4" s="75">
        <f>-STOA!O4</f>
        <v>-316.11</v>
      </c>
      <c r="AC4">
        <f t="shared" ref="AC4:AC67" si="0">SUMIF(B4:AB4,"&gt;0")*$AC$2-SUMIF(B4:AB4,"&lt;0")*($AC$2/(1-$AC$2))+SUMIF(AI4:AR4,"&gt;0")*$AC$2-SUMIF(AI4:AR4,"&lt;0")*($AC$2/(1-$AC$2))</f>
        <v>10.161513594271346</v>
      </c>
      <c r="AD4">
        <f t="shared" ref="AD4:AD67" si="1">SUM(B4:AB4,AI4:AT4)-AC4</f>
        <v>373.83990807146699</v>
      </c>
      <c r="AE4">
        <f>'IDT-1'!C4</f>
        <v>0</v>
      </c>
      <c r="AF4" s="24"/>
      <c r="AG4">
        <f t="shared" ref="AG4:AG67" si="2">SUM(AD4:AF4)</f>
        <v>373.83990807146699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6.1357899999999992</v>
      </c>
      <c r="E5">
        <f>GT_NG!Q5</f>
        <v>8.3136288998357983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602.23030394821637</v>
      </c>
      <c r="P5" s="36">
        <v>32.65</v>
      </c>
      <c r="Q5" s="36">
        <v>9.601735044279776</v>
      </c>
      <c r="R5" s="38">
        <v>0</v>
      </c>
      <c r="S5" s="38">
        <v>0</v>
      </c>
      <c r="T5" s="37">
        <f>SUMPRODUCT(LTA!J5:AN5,LTA!J$101:AN$101,LTA!J$104:AN$104)</f>
        <v>35.67</v>
      </c>
      <c r="U5" s="37">
        <f>SUMPRODUCT(LTA!J5:AN5,LTA!J$102:AN$102,LTA!J$104:AN$104)</f>
        <v>63.79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-110</v>
      </c>
      <c r="AA5" s="75">
        <f>STOA!I5</f>
        <v>0</v>
      </c>
      <c r="AB5" s="75">
        <f>-STOA!O5</f>
        <v>-316.11</v>
      </c>
      <c r="AC5">
        <f t="shared" si="0"/>
        <v>10.391733264448067</v>
      </c>
      <c r="AD5">
        <f t="shared" si="1"/>
        <v>370.88972462788371</v>
      </c>
      <c r="AE5">
        <f>'IDT-1'!C5</f>
        <v>0</v>
      </c>
      <c r="AF5" s="24"/>
      <c r="AG5">
        <f t="shared" si="2"/>
        <v>370.88972462788371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6.1357899999999992</v>
      </c>
      <c r="E6">
        <f>GT_NG!Q6</f>
        <v>8.3136288998357983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602.22885602574524</v>
      </c>
      <c r="P6" s="36">
        <v>32.65</v>
      </c>
      <c r="Q6" s="36">
        <v>9.601735044279776</v>
      </c>
      <c r="R6" s="38">
        <v>0</v>
      </c>
      <c r="S6" s="38">
        <v>0</v>
      </c>
      <c r="T6" s="37">
        <f>SUMPRODUCT(LTA!J6:AN6,LTA!J$101:AN$101,LTA!J$104:AN$104)</f>
        <v>37.54</v>
      </c>
      <c r="U6" s="37">
        <f>SUMPRODUCT(LTA!J6:AN6,LTA!J$102:AN$102,LTA!J$104:AN$104)</f>
        <v>64.61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-120</v>
      </c>
      <c r="AA6" s="75">
        <f>STOA!I6</f>
        <v>0</v>
      </c>
      <c r="AB6" s="75">
        <f>-STOA!O6</f>
        <v>-316.11</v>
      </c>
      <c r="AC6">
        <f t="shared" si="0"/>
        <v>10.499028679148202</v>
      </c>
      <c r="AD6">
        <f t="shared" si="1"/>
        <v>363.47098129071253</v>
      </c>
      <c r="AE6">
        <f>'IDT-1'!C6</f>
        <v>0</v>
      </c>
      <c r="AF6" s="24"/>
      <c r="AG6">
        <f t="shared" si="2"/>
        <v>363.47098129071253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6.1357899999999992</v>
      </c>
      <c r="E7">
        <f>GT_NG!Q7</f>
        <v>8.3136288998357983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602.2300142320089</v>
      </c>
      <c r="P7" s="36">
        <v>32.65</v>
      </c>
      <c r="Q7" s="36">
        <v>9.601735044279776</v>
      </c>
      <c r="R7" s="38">
        <v>0</v>
      </c>
      <c r="S7" s="38">
        <v>0</v>
      </c>
      <c r="T7" s="37">
        <f>SUMPRODUCT(LTA!J7:AN7,LTA!J$101:AN$101,LTA!J$104:AN$104)</f>
        <v>38.880000000000003</v>
      </c>
      <c r="U7" s="37">
        <f>SUMPRODUCT(LTA!J7:AN7,LTA!J$102:AN$102,LTA!J$104:AN$104)</f>
        <v>64.95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-135</v>
      </c>
      <c r="AA7" s="75">
        <f>STOA!I7</f>
        <v>0</v>
      </c>
      <c r="AB7" s="75">
        <f>-STOA!O7</f>
        <v>-316.11</v>
      </c>
      <c r="AC7">
        <f t="shared" si="0"/>
        <v>10.640217773954152</v>
      </c>
      <c r="AD7">
        <f t="shared" si="1"/>
        <v>350.01095040217029</v>
      </c>
      <c r="AE7">
        <f>'IDT-1'!C7</f>
        <v>0</v>
      </c>
      <c r="AF7" s="24"/>
      <c r="AG7">
        <f t="shared" si="2"/>
        <v>350.01095040217029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6.1357899999999992</v>
      </c>
      <c r="E8">
        <f>GT_NG!Q8</f>
        <v>8.3673860911270985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602.23073726895814</v>
      </c>
      <c r="P8" s="36">
        <v>32.65</v>
      </c>
      <c r="Q8" s="36">
        <v>9.601735044279776</v>
      </c>
      <c r="R8" s="38">
        <v>0</v>
      </c>
      <c r="S8" s="38">
        <v>0</v>
      </c>
      <c r="T8" s="37">
        <f>SUMPRODUCT(LTA!J8:AN8,LTA!J$101:AN$101,LTA!J$104:AN$104)</f>
        <v>40.21</v>
      </c>
      <c r="U8" s="37">
        <f>SUMPRODUCT(LTA!J8:AN8,LTA!J$102:AN$102,LTA!J$104:AN$104)</f>
        <v>65.239999999999995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-140</v>
      </c>
      <c r="AA8" s="75">
        <f>STOA!I8</f>
        <v>0</v>
      </c>
      <c r="AB8" s="75">
        <f>-STOA!O8</f>
        <v>-316.11</v>
      </c>
      <c r="AC8">
        <f t="shared" si="0"/>
        <v>10.696639196495818</v>
      </c>
      <c r="AD8">
        <f t="shared" si="1"/>
        <v>346.62900920786916</v>
      </c>
      <c r="AE8">
        <f>'IDT-1'!C8</f>
        <v>0</v>
      </c>
      <c r="AF8" s="24"/>
      <c r="AG8">
        <f t="shared" si="2"/>
        <v>346.62900920786916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6.1357899999999992</v>
      </c>
      <c r="E9">
        <f>GT_NG!Q9</f>
        <v>8.3673860911270985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599.80264377523872</v>
      </c>
      <c r="P9" s="36">
        <v>32.65</v>
      </c>
      <c r="Q9" s="36">
        <v>9.6030303030303035</v>
      </c>
      <c r="R9" s="38">
        <v>0</v>
      </c>
      <c r="S9" s="38">
        <v>0</v>
      </c>
      <c r="T9" s="37">
        <f>SUMPRODUCT(LTA!J9:AN9,LTA!J$101:AN$101,LTA!J$104:AN$104)</f>
        <v>46.47</v>
      </c>
      <c r="U9" s="37">
        <f>SUMPRODUCT(LTA!J9:AN9,LTA!J$102:AN$102,LTA!J$104:AN$104)</f>
        <v>65.75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-150</v>
      </c>
      <c r="AA9" s="75">
        <f>STOA!I9</f>
        <v>0</v>
      </c>
      <c r="AB9" s="75">
        <f>-STOA!O9</f>
        <v>-316.11</v>
      </c>
      <c r="AC9">
        <f t="shared" si="0"/>
        <v>10.81783366857097</v>
      </c>
      <c r="AD9">
        <f t="shared" si="1"/>
        <v>340.85101650082515</v>
      </c>
      <c r="AE9">
        <f>'IDT-1'!C9</f>
        <v>0</v>
      </c>
      <c r="AF9" s="24"/>
      <c r="AG9">
        <f t="shared" si="2"/>
        <v>340.85101650082515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6.1357899999999992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599.31116898394384</v>
      </c>
      <c r="P10" s="36">
        <v>32.65</v>
      </c>
      <c r="Q10" s="36">
        <v>9.6030303030303035</v>
      </c>
      <c r="R10" s="38">
        <v>0</v>
      </c>
      <c r="S10" s="38">
        <v>0</v>
      </c>
      <c r="T10" s="37">
        <f>SUMPRODUCT(LTA!J10:AN10,LTA!J$101:AN$101,LTA!J$104:AN$104)</f>
        <v>46.45</v>
      </c>
      <c r="U10" s="37">
        <f>SUMPRODUCT(LTA!J10:AN10,LTA!J$102:AN$102,LTA!J$104:AN$104)</f>
        <v>66.430000000000007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-160</v>
      </c>
      <c r="AA10" s="75">
        <f>STOA!I10</f>
        <v>0</v>
      </c>
      <c r="AB10" s="75">
        <f>-STOA!O10</f>
        <v>-316.11</v>
      </c>
      <c r="AC10">
        <f t="shared" si="0"/>
        <v>10.905881241266028</v>
      </c>
      <c r="AD10">
        <f t="shared" si="1"/>
        <v>331.16011124315014</v>
      </c>
      <c r="AE10">
        <f>'IDT-1'!C10</f>
        <v>0</v>
      </c>
      <c r="AF10" s="24"/>
      <c r="AG10">
        <f t="shared" si="2"/>
        <v>331.16011124315014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6.1357899999999992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599.58046499155262</v>
      </c>
      <c r="P11" s="36">
        <v>32.65</v>
      </c>
      <c r="Q11" s="36">
        <v>9.6030303030303035</v>
      </c>
      <c r="R11" s="38">
        <v>0</v>
      </c>
      <c r="S11" s="38">
        <v>0</v>
      </c>
      <c r="T11" s="37">
        <f>SUMPRODUCT(LTA!J11:AN11,LTA!J$101:AN$101,LTA!J$104:AN$104)</f>
        <v>38.97</v>
      </c>
      <c r="U11" s="37">
        <f>SUMPRODUCT(LTA!J11:AN11,LTA!J$102:AN$102,LTA!J$104:AN$104)</f>
        <v>66.77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-175</v>
      </c>
      <c r="AA11" s="75">
        <f>STOA!I11</f>
        <v>0</v>
      </c>
      <c r="AB11" s="75">
        <f>-STOA!O11</f>
        <v>-316.11</v>
      </c>
      <c r="AC11">
        <f t="shared" si="0"/>
        <v>11.059946270852171</v>
      </c>
      <c r="AD11">
        <f t="shared" si="1"/>
        <v>299.13534222117278</v>
      </c>
      <c r="AE11">
        <f>'IDT-1'!C11</f>
        <v>0</v>
      </c>
      <c r="AF11" s="24"/>
      <c r="AG11">
        <f t="shared" si="2"/>
        <v>299.13534222117278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6.1357899999999992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599.58164828269184</v>
      </c>
      <c r="P12" s="36">
        <v>32.65</v>
      </c>
      <c r="Q12" s="36">
        <v>9.6030303030303035</v>
      </c>
      <c r="R12" s="38">
        <v>0</v>
      </c>
      <c r="S12" s="38">
        <v>0</v>
      </c>
      <c r="T12" s="37">
        <f>SUMPRODUCT(LTA!J12:AN12,LTA!J$101:AN$101,LTA!J$104:AN$104)</f>
        <v>39.090000000000003</v>
      </c>
      <c r="U12" s="37">
        <f>SUMPRODUCT(LTA!J12:AN12,LTA!J$102:AN$102,LTA!J$104:AN$104)</f>
        <v>67.38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-180</v>
      </c>
      <c r="AA12" s="75">
        <f>STOA!I12</f>
        <v>0</v>
      </c>
      <c r="AB12" s="75">
        <f>-STOA!O12</f>
        <v>-316.11</v>
      </c>
      <c r="AC12">
        <f t="shared" si="0"/>
        <v>11.108443999122185</v>
      </c>
      <c r="AD12">
        <f t="shared" si="1"/>
        <v>294.81802778404199</v>
      </c>
      <c r="AE12">
        <f>'IDT-1'!C12</f>
        <v>0</v>
      </c>
      <c r="AF12" s="24"/>
      <c r="AG12">
        <f t="shared" si="2"/>
        <v>294.81802778404199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6.1357899999999992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599.58164828269184</v>
      </c>
      <c r="P13" s="36">
        <v>32.65</v>
      </c>
      <c r="Q13" s="36">
        <v>9.6030303030303035</v>
      </c>
      <c r="R13" s="38">
        <v>0</v>
      </c>
      <c r="S13" s="38">
        <v>0</v>
      </c>
      <c r="T13" s="37">
        <f>SUMPRODUCT(LTA!J13:AN13,LTA!J$101:AN$101,LTA!J$104:AN$104)</f>
        <v>29.54</v>
      </c>
      <c r="U13" s="37">
        <f>SUMPRODUCT(LTA!J13:AN13,LTA!J$102:AN$102,LTA!J$104:AN$104)</f>
        <v>67.53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-185</v>
      </c>
      <c r="AA13" s="75">
        <f>STOA!I13</f>
        <v>0</v>
      </c>
      <c r="AB13" s="75">
        <f>-STOA!O13</f>
        <v>-316.11</v>
      </c>
      <c r="AC13">
        <f t="shared" si="0"/>
        <v>11.071839787746629</v>
      </c>
      <c r="AD13">
        <f t="shared" si="1"/>
        <v>280.45463199541746</v>
      </c>
      <c r="AE13">
        <f>'IDT-1'!C13</f>
        <v>0</v>
      </c>
      <c r="AF13" s="24"/>
      <c r="AG13">
        <f t="shared" si="2"/>
        <v>280.45463199541746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6.1357899999999992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599.58164828269184</v>
      </c>
      <c r="P14" s="36">
        <v>32.65</v>
      </c>
      <c r="Q14" s="36">
        <v>9.6030303030303035</v>
      </c>
      <c r="R14" s="38">
        <v>0</v>
      </c>
      <c r="S14" s="38">
        <v>0</v>
      </c>
      <c r="T14" s="37">
        <f>SUMPRODUCT(LTA!J14:AN14,LTA!J$101:AN$101,LTA!J$104:AN$104)</f>
        <v>29.83</v>
      </c>
      <c r="U14" s="37">
        <f>SUMPRODUCT(LTA!J14:AN14,LTA!J$102:AN$102,LTA!J$104:AN$104)</f>
        <v>67.7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-190</v>
      </c>
      <c r="AA14" s="75">
        <f>STOA!I14</f>
        <v>0</v>
      </c>
      <c r="AB14" s="75">
        <f>-STOA!O14</f>
        <v>-316.11</v>
      </c>
      <c r="AC14">
        <f t="shared" si="0"/>
        <v>11.118059576371076</v>
      </c>
      <c r="AD14">
        <f t="shared" si="1"/>
        <v>275.86841220679315</v>
      </c>
      <c r="AE14">
        <f>'IDT-1'!C14</f>
        <v>0</v>
      </c>
      <c r="AF14" s="24"/>
      <c r="AG14">
        <f t="shared" si="2"/>
        <v>275.86841220679315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6.1357899999999992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588.17096541920637</v>
      </c>
      <c r="P15" s="36">
        <v>32.65</v>
      </c>
      <c r="Q15" s="36">
        <v>9.6030303030303035</v>
      </c>
      <c r="R15" s="38">
        <v>0</v>
      </c>
      <c r="S15" s="38">
        <v>0</v>
      </c>
      <c r="T15" s="37">
        <f>SUMPRODUCT(LTA!J15:AN15,LTA!J$101:AN$101,LTA!J$104:AN$104)</f>
        <v>25.97</v>
      </c>
      <c r="U15" s="37">
        <f>SUMPRODUCT(LTA!J15:AN15,LTA!J$102:AN$102,LTA!J$104:AN$104)</f>
        <v>67.28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-190</v>
      </c>
      <c r="AA15" s="75">
        <f>STOA!I15</f>
        <v>0</v>
      </c>
      <c r="AB15" s="75">
        <f>-STOA!O15</f>
        <v>-316.11</v>
      </c>
      <c r="AC15">
        <f t="shared" si="0"/>
        <v>10.901546263068907</v>
      </c>
      <c r="AD15">
        <f t="shared" si="1"/>
        <v>270.39424265660978</v>
      </c>
      <c r="AE15">
        <f>'IDT-1'!C15</f>
        <v>0</v>
      </c>
      <c r="AF15" s="24"/>
      <c r="AG15">
        <f t="shared" si="2"/>
        <v>270.39424265660978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6.1357899999999992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588.17096541920637</v>
      </c>
      <c r="P16" s="36">
        <v>32.65</v>
      </c>
      <c r="Q16" s="36">
        <v>9.6030303030303035</v>
      </c>
      <c r="R16" s="38">
        <v>0</v>
      </c>
      <c r="S16" s="38">
        <v>0</v>
      </c>
      <c r="T16" s="37">
        <f>SUMPRODUCT(LTA!J16:AN16,LTA!J$101:AN$101,LTA!J$104:AN$104)</f>
        <v>26.06</v>
      </c>
      <c r="U16" s="37">
        <f>SUMPRODUCT(LTA!J16:AN16,LTA!J$102:AN$102,LTA!J$104:AN$104)</f>
        <v>67.64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-190</v>
      </c>
      <c r="AA16" s="75">
        <f>STOA!I16</f>
        <v>0</v>
      </c>
      <c r="AB16" s="75">
        <f>-STOA!O16</f>
        <v>-316.11</v>
      </c>
      <c r="AC16">
        <f t="shared" si="0"/>
        <v>10.905326263068906</v>
      </c>
      <c r="AD16">
        <f t="shared" si="1"/>
        <v>270.8404626566097</v>
      </c>
      <c r="AE16">
        <f>'IDT-1'!C16</f>
        <v>0</v>
      </c>
      <c r="AF16" s="24"/>
      <c r="AG16">
        <f t="shared" si="2"/>
        <v>270.8404626566097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6.1357899999999992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591.7508613673175</v>
      </c>
      <c r="P17" s="36">
        <v>32.65</v>
      </c>
      <c r="Q17" s="36">
        <v>9.6030303030303035</v>
      </c>
      <c r="R17" s="38">
        <v>0</v>
      </c>
      <c r="S17" s="38">
        <v>0</v>
      </c>
      <c r="T17" s="37">
        <f>SUMPRODUCT(LTA!J17:AN17,LTA!J$101:AN$101,LTA!J$104:AN$104)</f>
        <v>24.59</v>
      </c>
      <c r="U17" s="37">
        <f>SUMPRODUCT(LTA!J17:AN17,LTA!J$102:AN$102,LTA!J$104:AN$104)</f>
        <v>68.040000000000006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-190</v>
      </c>
      <c r="AA17" s="75">
        <f>STOA!I17</f>
        <v>0</v>
      </c>
      <c r="AB17" s="75">
        <f>-STOA!O17</f>
        <v>-316.11</v>
      </c>
      <c r="AC17">
        <f t="shared" si="0"/>
        <v>10.92640938903304</v>
      </c>
      <c r="AD17">
        <f t="shared" si="1"/>
        <v>273.32927547875676</v>
      </c>
      <c r="AE17">
        <f>'IDT-1'!C17</f>
        <v>0</v>
      </c>
      <c r="AF17" s="24"/>
      <c r="AG17">
        <f t="shared" si="2"/>
        <v>273.32927547875676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6.1357899999999992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591.7508613673175</v>
      </c>
      <c r="P18" s="36">
        <v>32.65</v>
      </c>
      <c r="Q18" s="36">
        <v>9.6030303030303035</v>
      </c>
      <c r="R18" s="38">
        <v>0</v>
      </c>
      <c r="S18" s="38">
        <v>0</v>
      </c>
      <c r="T18" s="37">
        <f>SUMPRODUCT(LTA!J18:AN18,LTA!J$101:AN$101,LTA!J$104:AN$104)</f>
        <v>24.7</v>
      </c>
      <c r="U18" s="37">
        <f>SUMPRODUCT(LTA!J18:AN18,LTA!J$102:AN$102,LTA!J$104:AN$104)</f>
        <v>68.45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-190</v>
      </c>
      <c r="AA18" s="75">
        <f>STOA!I18</f>
        <v>0</v>
      </c>
      <c r="AB18" s="75">
        <f>-STOA!O18</f>
        <v>-316.11</v>
      </c>
      <c r="AC18">
        <f t="shared" si="0"/>
        <v>10.930777389033041</v>
      </c>
      <c r="AD18">
        <f t="shared" si="1"/>
        <v>273.84490747875685</v>
      </c>
      <c r="AE18">
        <f>'IDT-1'!C18</f>
        <v>0</v>
      </c>
      <c r="AF18" s="24"/>
      <c r="AG18">
        <f t="shared" si="2"/>
        <v>273.84490747875685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6.1357899999999992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533.27350006639676</v>
      </c>
      <c r="P19" s="36">
        <v>32.65</v>
      </c>
      <c r="Q19" s="36">
        <v>9.6030303030303035</v>
      </c>
      <c r="R19" s="38">
        <v>0</v>
      </c>
      <c r="S19" s="38">
        <v>0</v>
      </c>
      <c r="T19" s="37">
        <f>SUMPRODUCT(LTA!J19:AN19,LTA!J$101:AN$101,LTA!J$104:AN$104)</f>
        <v>25.21</v>
      </c>
      <c r="U19" s="37">
        <f>SUMPRODUCT(LTA!J19:AN19,LTA!J$102:AN$102,LTA!J$104:AN$104)</f>
        <v>67.58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-190</v>
      </c>
      <c r="AA19" s="75">
        <f>STOA!I19</f>
        <v>0</v>
      </c>
      <c r="AB19" s="75">
        <f>-STOA!O19</f>
        <v>-316.11</v>
      </c>
      <c r="AC19">
        <f t="shared" si="0"/>
        <v>10.436543554105306</v>
      </c>
      <c r="AD19">
        <f t="shared" si="1"/>
        <v>215.50178001276385</v>
      </c>
      <c r="AE19">
        <f>'IDT-1'!C19</f>
        <v>0</v>
      </c>
      <c r="AF19" s="24"/>
      <c r="AG19">
        <f t="shared" si="2"/>
        <v>215.50178001276385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6.1357899999999992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533.27350006639676</v>
      </c>
      <c r="P20" s="36">
        <v>32.65</v>
      </c>
      <c r="Q20" s="36">
        <v>9.601735044279776</v>
      </c>
      <c r="R20" s="38">
        <v>0</v>
      </c>
      <c r="S20" s="38">
        <v>0</v>
      </c>
      <c r="T20" s="37">
        <f>SUMPRODUCT(LTA!J20:AN20,LTA!J$101:AN$101,LTA!J$104:AN$104)</f>
        <v>25.55</v>
      </c>
      <c r="U20" s="37">
        <f>SUMPRODUCT(LTA!J20:AN20,LTA!J$102:AN$102,LTA!J$104:AN$104)</f>
        <v>68.45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-180</v>
      </c>
      <c r="AA20" s="75">
        <f>STOA!I20</f>
        <v>0</v>
      </c>
      <c r="AB20" s="75">
        <f>-STOA!O20</f>
        <v>-316.11</v>
      </c>
      <c r="AC20">
        <f t="shared" si="0"/>
        <v>10.361985096682911</v>
      </c>
      <c r="AD20">
        <f t="shared" si="1"/>
        <v>226.78504321143558</v>
      </c>
      <c r="AE20">
        <f>'IDT-1'!C20</f>
        <v>0</v>
      </c>
      <c r="AF20" s="24"/>
      <c r="AG20">
        <f t="shared" si="2"/>
        <v>226.78504321143558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6.1357899999999992</v>
      </c>
      <c r="E21">
        <f>GT_NG!Q21</f>
        <v>16.7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537.29246646904539</v>
      </c>
      <c r="P21" s="36">
        <v>32.65</v>
      </c>
      <c r="Q21" s="36">
        <v>9.601735044279776</v>
      </c>
      <c r="R21" s="38">
        <v>0</v>
      </c>
      <c r="S21" s="38">
        <v>0</v>
      </c>
      <c r="T21" s="37">
        <f>SUMPRODUCT(LTA!J21:AN21,LTA!J$101:AN$101,LTA!J$104:AN$104)</f>
        <v>21.88</v>
      </c>
      <c r="U21" s="37">
        <f>SUMPRODUCT(LTA!J21:AN21,LTA!J$102:AN$102,LTA!J$104:AN$104)</f>
        <v>62.870000000000005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-170</v>
      </c>
      <c r="AA21" s="75">
        <f>STOA!I21</f>
        <v>0</v>
      </c>
      <c r="AB21" s="75">
        <f>-STOA!O21</f>
        <v>-316.11</v>
      </c>
      <c r="AC21">
        <f t="shared" si="0"/>
        <v>10.301406410357755</v>
      </c>
      <c r="AD21">
        <f t="shared" si="1"/>
        <v>239.71858510296732</v>
      </c>
      <c r="AE21">
        <f>'IDT-1'!C21</f>
        <v>0</v>
      </c>
      <c r="AF21" s="24"/>
      <c r="AG21">
        <f t="shared" si="2"/>
        <v>239.71858510296732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6.1357899999999992</v>
      </c>
      <c r="E22">
        <f>GT_NG!Q22</f>
        <v>16.7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537.29246646904539</v>
      </c>
      <c r="P22" s="36">
        <v>32.65</v>
      </c>
      <c r="Q22" s="36">
        <v>9.601735044279776</v>
      </c>
      <c r="R22" s="38">
        <v>0</v>
      </c>
      <c r="S22" s="38">
        <v>0</v>
      </c>
      <c r="T22" s="37">
        <f>SUMPRODUCT(LTA!J22:AN22,LTA!J$101:AN$101,LTA!J$104:AN$104)</f>
        <v>22.54</v>
      </c>
      <c r="U22" s="37">
        <f>SUMPRODUCT(LTA!J22:AN22,LTA!J$102:AN$102,LTA!J$104:AN$104)</f>
        <v>63.519999999999996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-165</v>
      </c>
      <c r="AA22" s="75">
        <f>STOA!I22</f>
        <v>0</v>
      </c>
      <c r="AB22" s="75">
        <f>-STOA!O22</f>
        <v>-316.11</v>
      </c>
      <c r="AC22">
        <f t="shared" si="0"/>
        <v>10.270054621733308</v>
      </c>
      <c r="AD22">
        <f t="shared" si="1"/>
        <v>246.05993689159169</v>
      </c>
      <c r="AE22">
        <f>'IDT-1'!C22</f>
        <v>0</v>
      </c>
      <c r="AF22" s="24"/>
      <c r="AG22">
        <f t="shared" si="2"/>
        <v>246.05993689159169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6.1357899999999992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542.63182975612699</v>
      </c>
      <c r="P23" s="36">
        <v>32.65</v>
      </c>
      <c r="Q23" s="36">
        <v>9.601735044279776</v>
      </c>
      <c r="R23" s="38">
        <v>0</v>
      </c>
      <c r="S23" s="38">
        <v>0</v>
      </c>
      <c r="T23" s="37">
        <f>SUMPRODUCT(LTA!J23:AN23,LTA!J$101:AN$101,LTA!J$104:AN$104)</f>
        <v>16.78</v>
      </c>
      <c r="U23" s="37">
        <f>SUMPRODUCT(LTA!J23:AN23,LTA!J$102:AN$102,LTA!J$104:AN$104)</f>
        <v>63.84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-180</v>
      </c>
      <c r="AA23" s="75">
        <f>STOA!I23</f>
        <v>0</v>
      </c>
      <c r="AB23" s="75">
        <f>-STOA!O23</f>
        <v>-276.11</v>
      </c>
      <c r="AC23">
        <f t="shared" si="0"/>
        <v>10.449256757081081</v>
      </c>
      <c r="AD23">
        <f t="shared" si="1"/>
        <v>317.42610124076765</v>
      </c>
      <c r="AE23">
        <f>'IDT-1'!C23</f>
        <v>0</v>
      </c>
      <c r="AF23" s="24"/>
      <c r="AG23">
        <f t="shared" si="2"/>
        <v>317.42610124076765</v>
      </c>
      <c r="AI23" s="34">
        <f>PXIL!I23</f>
        <v>0</v>
      </c>
      <c r="AJ23" s="34">
        <f>PXIL!O23</f>
        <v>0</v>
      </c>
      <c r="AK23" s="34">
        <f>RTM_IEX!I23</f>
        <v>54.75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6.1357899999999992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547.25202120643405</v>
      </c>
      <c r="P24" s="36">
        <v>32.65</v>
      </c>
      <c r="Q24" s="36">
        <v>9.601735044279776</v>
      </c>
      <c r="R24" s="38">
        <v>0</v>
      </c>
      <c r="S24" s="38">
        <v>0</v>
      </c>
      <c r="T24" s="37">
        <f>SUMPRODUCT(LTA!J24:AN24,LTA!J$101:AN$101,LTA!J$104:AN$104)</f>
        <v>17.18</v>
      </c>
      <c r="U24" s="37">
        <f>SUMPRODUCT(LTA!J24:AN24,LTA!J$102:AN$102,LTA!J$104:AN$104)</f>
        <v>64.17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-155</v>
      </c>
      <c r="AA24" s="75">
        <f>STOA!I24</f>
        <v>0</v>
      </c>
      <c r="AB24" s="75">
        <f>-STOA!O24</f>
        <v>-276.11</v>
      </c>
      <c r="AC24">
        <f t="shared" si="0"/>
        <v>10.282335422141433</v>
      </c>
      <c r="AD24">
        <f t="shared" si="1"/>
        <v>347.93321402601424</v>
      </c>
      <c r="AE24">
        <f>'IDT-1'!C24</f>
        <v>0</v>
      </c>
      <c r="AF24" s="24"/>
      <c r="AG24">
        <f t="shared" si="2"/>
        <v>347.93321402601424</v>
      </c>
      <c r="AI24" s="34">
        <f>PXIL!I24</f>
        <v>0</v>
      </c>
      <c r="AJ24" s="34">
        <f>PXIL!O24</f>
        <v>0</v>
      </c>
      <c r="AK24" s="34">
        <f>RTM_IEX!I24</f>
        <v>54.74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6.1357899999999992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580.66952651508348</v>
      </c>
      <c r="P25" s="36">
        <v>67.88</v>
      </c>
      <c r="Q25" s="36">
        <v>9.6012934518997586</v>
      </c>
      <c r="R25" s="38">
        <v>0</v>
      </c>
      <c r="S25" s="38">
        <v>0</v>
      </c>
      <c r="T25" s="37">
        <f>SUMPRODUCT(LTA!J25:AN25,LTA!J$101:AN$101,LTA!J$104:AN$104)</f>
        <v>17.59</v>
      </c>
      <c r="U25" s="37">
        <f>SUMPRODUCT(LTA!J25:AN25,LTA!J$102:AN$102,LTA!J$104:AN$104)</f>
        <v>64.5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-130</v>
      </c>
      <c r="AA25" s="75">
        <f>STOA!I25</f>
        <v>0</v>
      </c>
      <c r="AB25" s="75">
        <f>-STOA!O25</f>
        <v>-276.11</v>
      </c>
      <c r="AC25">
        <f t="shared" si="0"/>
        <v>10.193591814235871</v>
      </c>
      <c r="AD25">
        <f t="shared" si="1"/>
        <v>387.66902135018944</v>
      </c>
      <c r="AE25">
        <f>'IDT-1'!C25</f>
        <v>0</v>
      </c>
      <c r="AF25" s="24"/>
      <c r="AG25">
        <f t="shared" si="2"/>
        <v>387.66902135018944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6.1357899999999992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603.83382980082433</v>
      </c>
      <c r="P26" s="36">
        <v>67.88</v>
      </c>
      <c r="Q26" s="36">
        <v>22.002539829138765</v>
      </c>
      <c r="R26" s="38">
        <v>0</v>
      </c>
      <c r="S26" s="38">
        <v>0</v>
      </c>
      <c r="T26" s="37">
        <f>SUMPRODUCT(LTA!J26:AN26,LTA!J$101:AN$101,LTA!J$104:AN$104)</f>
        <v>18</v>
      </c>
      <c r="U26" s="37">
        <f>SUMPRODUCT(LTA!J26:AN26,LTA!J$102:AN$102,LTA!J$104:AN$104)</f>
        <v>64.72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-122</v>
      </c>
      <c r="AA26" s="75">
        <f>STOA!I26</f>
        <v>0</v>
      </c>
      <c r="AB26" s="75">
        <f>-STOA!O26</f>
        <v>-276.11</v>
      </c>
      <c r="AC26">
        <f t="shared" si="0"/>
        <v>10.59114516960579</v>
      </c>
      <c r="AD26">
        <f t="shared" si="1"/>
        <v>450.66701765779931</v>
      </c>
      <c r="AE26">
        <f>'IDT-1'!C26</f>
        <v>-18.204999999999998</v>
      </c>
      <c r="AF26" s="24"/>
      <c r="AG26">
        <f t="shared" si="2"/>
        <v>432.46201765779932</v>
      </c>
      <c r="AI26" s="34">
        <f>PXIL!I26</f>
        <v>0</v>
      </c>
      <c r="AJ26" s="34">
        <f>PXIL!O26</f>
        <v>0</v>
      </c>
      <c r="AK26" s="34">
        <f>RTM_IEX!I26</f>
        <v>19.2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6.1357899999999992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48.999999999999993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632.30955626418358</v>
      </c>
      <c r="P27" s="36">
        <v>67.88</v>
      </c>
      <c r="Q27" s="36">
        <v>22.002539829138765</v>
      </c>
      <c r="R27" s="38">
        <v>0</v>
      </c>
      <c r="S27" s="38">
        <v>0</v>
      </c>
      <c r="T27" s="37">
        <f>SUMPRODUCT(LTA!J27:AN27,LTA!J$101:AN$101,LTA!J$104:AN$104)</f>
        <v>14.67</v>
      </c>
      <c r="U27" s="37">
        <f>SUMPRODUCT(LTA!J27:AN27,LTA!J$102:AN$102,LTA!J$104:AN$104)</f>
        <v>79.36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-42</v>
      </c>
      <c r="AA27" s="75">
        <f>STOA!I27</f>
        <v>0</v>
      </c>
      <c r="AB27" s="75">
        <f>-STOA!O27</f>
        <v>-325</v>
      </c>
      <c r="AC27">
        <f t="shared" si="0"/>
        <v>10.726487555076709</v>
      </c>
      <c r="AD27">
        <f t="shared" si="1"/>
        <v>529.12740173568761</v>
      </c>
      <c r="AE27">
        <f>'IDT-1'!C27</f>
        <v>-33.021999999999998</v>
      </c>
      <c r="AF27" s="24"/>
      <c r="AG27">
        <f t="shared" si="2"/>
        <v>496.10540173568762</v>
      </c>
      <c r="AI27" s="34">
        <f>PXIL!I27</f>
        <v>0</v>
      </c>
      <c r="AJ27" s="34">
        <f>PXIL!O27</f>
        <v>0</v>
      </c>
      <c r="AK27" s="34">
        <f>RTM_IEX!I27</f>
        <v>26.9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6.1357899999999992</v>
      </c>
      <c r="E28">
        <f>GT_NG!Q28</f>
        <v>8.3136288998357983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644.51625217244032</v>
      </c>
      <c r="P28" s="36">
        <v>67.88</v>
      </c>
      <c r="Q28" s="36">
        <v>22.002539829138765</v>
      </c>
      <c r="R28" s="38">
        <v>0</v>
      </c>
      <c r="S28" s="38">
        <v>0</v>
      </c>
      <c r="T28" s="37">
        <f>SUMPRODUCT(LTA!J28:AN28,LTA!J$101:AN$101,LTA!J$104:AN$104)</f>
        <v>14.67</v>
      </c>
      <c r="U28" s="37">
        <f>SUMPRODUCT(LTA!J28:AN28,LTA!J$102:AN$102,LTA!J$104:AN$104)</f>
        <v>112.93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10.688255232160831</v>
      </c>
      <c r="AD28">
        <f t="shared" si="1"/>
        <v>608.96995566925398</v>
      </c>
      <c r="AE28">
        <f>'IDT-1'!C28</f>
        <v>-59.271000000000001</v>
      </c>
      <c r="AF28" s="24"/>
      <c r="AG28">
        <f t="shared" si="2"/>
        <v>549.69895566925402</v>
      </c>
      <c r="AI28" s="34">
        <f>PXIL!I28</f>
        <v>0</v>
      </c>
      <c r="AJ28" s="34">
        <f>PXIL!O28</f>
        <v>0</v>
      </c>
      <c r="AK28" s="34">
        <f>RTM_IEX!I28</f>
        <v>19.21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6.1357899999999992</v>
      </c>
      <c r="E29">
        <f>GT_NG!Q29</f>
        <v>8.3136288998357983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730.41105584018146</v>
      </c>
      <c r="P29" s="36">
        <v>67.88</v>
      </c>
      <c r="Q29" s="36">
        <v>22.002539829138765</v>
      </c>
      <c r="R29" s="38">
        <v>0.33719008264462813</v>
      </c>
      <c r="S29" s="38">
        <v>0</v>
      </c>
      <c r="T29" s="37">
        <f>SUMPRODUCT(LTA!J29:AN29,LTA!J$101:AN$101,LTA!J$104:AN$104)</f>
        <v>14.67</v>
      </c>
      <c r="U29" s="37">
        <f>SUMPRODUCT(LTA!J29:AN29,LTA!J$102:AN$102,LTA!J$104:AN$104)</f>
        <v>112.80000000000001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</v>
      </c>
      <c r="AA29" s="75">
        <f>STOA!I29</f>
        <v>0</v>
      </c>
      <c r="AB29" s="75">
        <f>-STOA!O29</f>
        <v>-325</v>
      </c>
      <c r="AC29">
        <f t="shared" si="0"/>
        <v>11.408359556912963</v>
      </c>
      <c r="AD29">
        <f t="shared" si="1"/>
        <v>673.89184509488769</v>
      </c>
      <c r="AE29">
        <f>'IDT-1'!C29</f>
        <v>-87.212999999999994</v>
      </c>
      <c r="AF29" s="24"/>
      <c r="AG29">
        <f t="shared" si="2"/>
        <v>586.67884509488772</v>
      </c>
      <c r="AI29" s="34">
        <f>PXIL!I29</f>
        <v>0</v>
      </c>
      <c r="AJ29" s="34">
        <f>PXIL!O29</f>
        <v>0</v>
      </c>
      <c r="AK29" s="34">
        <f>RTM_IEX!I29</f>
        <v>8.75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6.1357899999999992</v>
      </c>
      <c r="E30">
        <f>GT_NG!Q30</f>
        <v>8.3136288998357983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54.14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772.58558989301696</v>
      </c>
      <c r="P30" s="36">
        <v>67.88</v>
      </c>
      <c r="Q30" s="36">
        <v>22.002539829138765</v>
      </c>
      <c r="R30" s="38">
        <v>1.2</v>
      </c>
      <c r="S30" s="38">
        <v>0</v>
      </c>
      <c r="T30" s="37">
        <f>SUMPRODUCT(LTA!J30:AN30,LTA!J$101:AN$101,LTA!J$104:AN$104)</f>
        <v>14.67</v>
      </c>
      <c r="U30" s="37">
        <f>SUMPRODUCT(LTA!J30:AN30,LTA!J$102:AN$102,LTA!J$104:AN$104)</f>
        <v>112.68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11.823252823511456</v>
      </c>
      <c r="AD30">
        <f t="shared" si="1"/>
        <v>702.78429579848012</v>
      </c>
      <c r="AE30">
        <f>'IDT-1'!C30</f>
        <v>-65</v>
      </c>
      <c r="AF30" s="24"/>
      <c r="AG30">
        <f t="shared" si="2"/>
        <v>637.78429579848012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6.1357899999999992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54.14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784.47960315334831</v>
      </c>
      <c r="P31" s="36">
        <v>67.88</v>
      </c>
      <c r="Q31" s="36">
        <v>22.002539829138765</v>
      </c>
      <c r="R31" s="38">
        <v>3.9472005669737777</v>
      </c>
      <c r="S31" s="38">
        <v>0</v>
      </c>
      <c r="T31" s="37">
        <f>SUMPRODUCT(LTA!J31:AN31,LTA!J$101:AN$101,LTA!J$104:AN$104)</f>
        <v>14.67</v>
      </c>
      <c r="U31" s="37">
        <f>SUMPRODUCT(LTA!J31:AN31,LTA!J$102:AN$102,LTA!J$104:AN$104)</f>
        <v>112.62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11.962677335110598</v>
      </c>
      <c r="AD31">
        <f t="shared" si="1"/>
        <v>715.22608511418593</v>
      </c>
      <c r="AE31">
        <f>'IDT-1'!C31</f>
        <v>-25</v>
      </c>
      <c r="AF31" s="24"/>
      <c r="AG31">
        <f t="shared" si="2"/>
        <v>690.22608511418593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-22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6.1357899999999992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54.14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791.6725968188457</v>
      </c>
      <c r="P32" s="36">
        <v>67.88</v>
      </c>
      <c r="Q32" s="36">
        <v>22.002539829138765</v>
      </c>
      <c r="R32" s="38">
        <v>8.6772027070576865</v>
      </c>
      <c r="S32" s="38">
        <v>0</v>
      </c>
      <c r="T32" s="37">
        <f>SUMPRODUCT(LTA!J32:AN32,LTA!J$101:AN$101,LTA!J$104:AN$104)</f>
        <v>15.73</v>
      </c>
      <c r="U32" s="37">
        <f>SUMPRODUCT(LTA!J32:AN32,LTA!J$102:AN$102,LTA!J$104:AN$104)</f>
        <v>112.53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12.011680395803255</v>
      </c>
      <c r="AD32">
        <f t="shared" si="1"/>
        <v>735.07007785907467</v>
      </c>
      <c r="AE32">
        <f>'IDT-1'!C32</f>
        <v>0</v>
      </c>
      <c r="AF32" s="24"/>
      <c r="AG32">
        <f t="shared" si="2"/>
        <v>735.07007785907467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6.1357899999999992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54.14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784.49416633142596</v>
      </c>
      <c r="P33" s="36">
        <v>67.88</v>
      </c>
      <c r="Q33" s="36">
        <v>22.002539829138765</v>
      </c>
      <c r="R33" s="38">
        <v>18.39</v>
      </c>
      <c r="S33" s="38">
        <v>0</v>
      </c>
      <c r="T33" s="37">
        <f>SUMPRODUCT(LTA!J33:AN33,LTA!J$101:AN$101,LTA!J$104:AN$104)</f>
        <v>19.939999999999998</v>
      </c>
      <c r="U33" s="37">
        <f>SUMPRODUCT(LTA!J33:AN33,LTA!J$102:AN$102,LTA!J$104:AN$104)</f>
        <v>108.09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12.005623603794978</v>
      </c>
      <c r="AD33">
        <f t="shared" si="1"/>
        <v>740.38050145660543</v>
      </c>
      <c r="AE33">
        <f>'IDT-1'!C33</f>
        <v>20</v>
      </c>
      <c r="AF33" s="24"/>
      <c r="AG33">
        <f t="shared" si="2"/>
        <v>760.38050145660543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6.1357899999999992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54.14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762.69486223306308</v>
      </c>
      <c r="P34" s="36">
        <v>67.88</v>
      </c>
      <c r="Q34" s="36">
        <v>22.002539829138765</v>
      </c>
      <c r="R34" s="38">
        <v>18.749999999999996</v>
      </c>
      <c r="S34" s="38">
        <v>0</v>
      </c>
      <c r="T34" s="37">
        <f>SUMPRODUCT(LTA!J34:AN34,LTA!J$101:AN$101,LTA!J$104:AN$104)</f>
        <v>29.29</v>
      </c>
      <c r="U34" s="37">
        <f>SUMPRODUCT(LTA!J34:AN34,LTA!J$102:AN$102,LTA!J$104:AN$104)</f>
        <v>108.09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11.974214655267737</v>
      </c>
      <c r="AD34">
        <f t="shared" si="1"/>
        <v>720.60498060437601</v>
      </c>
      <c r="AE34">
        <f>'IDT-1'!C34</f>
        <v>50</v>
      </c>
      <c r="AF34" s="24"/>
      <c r="AG34">
        <f t="shared" si="2"/>
        <v>770.60498060437601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6.1357899999999992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54.14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758.09865888110755</v>
      </c>
      <c r="P35" s="36">
        <v>67.88</v>
      </c>
      <c r="Q35" s="36">
        <v>22.002539829138765</v>
      </c>
      <c r="R35" s="38">
        <v>23.750000000000004</v>
      </c>
      <c r="S35" s="38">
        <v>0</v>
      </c>
      <c r="T35" s="37">
        <f>SUMPRODUCT(LTA!J35:AN35,LTA!J$101:AN$101,LTA!J$104:AN$104)</f>
        <v>46.5</v>
      </c>
      <c r="U35" s="37">
        <f>SUMPRODUCT(LTA!J35:AN35,LTA!J$102:AN$102,LTA!J$104:AN$104)</f>
        <v>108.09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11.732497291766412</v>
      </c>
      <c r="AD35">
        <f t="shared" si="1"/>
        <v>784.4604946159219</v>
      </c>
      <c r="AE35">
        <f>'IDT-1'!C35</f>
        <v>10</v>
      </c>
      <c r="AF35" s="24"/>
      <c r="AG35">
        <f t="shared" si="2"/>
        <v>794.4604946159219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-24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6.1357899999999992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54.14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737.9981204843217</v>
      </c>
      <c r="P36" s="36">
        <v>67.88</v>
      </c>
      <c r="Q36" s="36">
        <v>22.002539829138765</v>
      </c>
      <c r="R36" s="38">
        <v>23.750000000000004</v>
      </c>
      <c r="S36" s="38">
        <v>0</v>
      </c>
      <c r="T36" s="37">
        <f>SUMPRODUCT(LTA!J36:AN36,LTA!J$101:AN$101,LTA!J$104:AN$104)</f>
        <v>63.870000000000005</v>
      </c>
      <c r="U36" s="37">
        <f>SUMPRODUCT(LTA!J36:AN36,LTA!J$102:AN$102,LTA!J$104:AN$104)</f>
        <v>108.09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11.607906876534742</v>
      </c>
      <c r="AD36">
        <f t="shared" si="1"/>
        <v>793.85454663436758</v>
      </c>
      <c r="AE36">
        <f>'IDT-1'!C36</f>
        <v>15</v>
      </c>
      <c r="AF36" s="24"/>
      <c r="AG36">
        <f t="shared" si="2"/>
        <v>808.85454663436758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6.1357899999999992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54.14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729.041330899939</v>
      </c>
      <c r="P37" s="36">
        <v>67.88</v>
      </c>
      <c r="Q37" s="36">
        <v>22.002539829138765</v>
      </c>
      <c r="R37" s="38">
        <v>23.750000000000004</v>
      </c>
      <c r="S37" s="38">
        <v>0</v>
      </c>
      <c r="T37" s="37">
        <f>SUMPRODUCT(LTA!J37:AN37,LTA!J$101:AN$101,LTA!J$104:AN$104)</f>
        <v>89.15</v>
      </c>
      <c r="U37" s="37">
        <f>SUMPRODUCT(LTA!J37:AN37,LTA!J$102:AN$102,LTA!J$104:AN$104)</f>
        <v>108.09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11.753493001750817</v>
      </c>
      <c r="AD37">
        <f t="shared" si="1"/>
        <v>809.03217092476882</v>
      </c>
      <c r="AE37">
        <f>'IDT-1'!C37</f>
        <v>5</v>
      </c>
      <c r="AF37" s="24"/>
      <c r="AG37">
        <f t="shared" si="2"/>
        <v>814.03217092476882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6.1357899999999992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54.14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724.88306791353989</v>
      </c>
      <c r="P38" s="36">
        <v>67.88</v>
      </c>
      <c r="Q38" s="36">
        <v>22.002539829138765</v>
      </c>
      <c r="R38" s="38">
        <v>23.750000000000004</v>
      </c>
      <c r="S38" s="38">
        <v>0</v>
      </c>
      <c r="T38" s="37">
        <f>SUMPRODUCT(LTA!J38:AN38,LTA!J$101:AN$101,LTA!J$104:AN$104)</f>
        <v>112.03</v>
      </c>
      <c r="U38" s="37">
        <f>SUMPRODUCT(LTA!J38:AN38,LTA!J$102:AN$102,LTA!J$104:AN$104)</f>
        <v>108.09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11.978524854464176</v>
      </c>
      <c r="AD38">
        <f t="shared" si="1"/>
        <v>819.52887608565641</v>
      </c>
      <c r="AE38">
        <f>'IDT-1'!C38</f>
        <v>0</v>
      </c>
      <c r="AF38" s="24"/>
      <c r="AG38">
        <f t="shared" si="2"/>
        <v>819.52887608565641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-21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6.1357899999999992</v>
      </c>
      <c r="E39">
        <f>GT_NG!Q39</f>
        <v>8.5960031974420463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54.14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724.88306791353989</v>
      </c>
      <c r="P39" s="36">
        <v>67.88</v>
      </c>
      <c r="Q39" s="36">
        <v>22.002539829138765</v>
      </c>
      <c r="R39" s="38">
        <v>23.750000000000004</v>
      </c>
      <c r="S39" s="38">
        <v>0</v>
      </c>
      <c r="T39" s="37">
        <f>SUMPRODUCT(LTA!J39:AN39,LTA!J$101:AN$101,LTA!J$104:AN$104)</f>
        <v>135.23000000000002</v>
      </c>
      <c r="U39" s="37">
        <f>SUMPRODUCT(LTA!J39:AN39,LTA!J$102:AN$102,LTA!J$104:AN$104)</f>
        <v>108.09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12.419068428485959</v>
      </c>
      <c r="AD39">
        <f t="shared" si="1"/>
        <v>813.28833251163462</v>
      </c>
      <c r="AE39">
        <f>'IDT-1'!C39</f>
        <v>5</v>
      </c>
      <c r="AF39" s="24"/>
      <c r="AG39">
        <f t="shared" si="2"/>
        <v>818.28833251163462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6.1357899999999992</v>
      </c>
      <c r="E40">
        <f>GT_NG!Q40</f>
        <v>8.5960031974420463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54.14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720.86296821673545</v>
      </c>
      <c r="P40" s="36">
        <v>67.88</v>
      </c>
      <c r="Q40" s="36">
        <v>22.002539829138765</v>
      </c>
      <c r="R40" s="38">
        <v>23.750000000000004</v>
      </c>
      <c r="S40" s="38">
        <v>0</v>
      </c>
      <c r="T40" s="37">
        <f>SUMPRODUCT(LTA!J40:AN40,LTA!J$101:AN$101,LTA!J$104:AN$104)</f>
        <v>153.78</v>
      </c>
      <c r="U40" s="37">
        <f>SUMPRODUCT(LTA!J40:AN40,LTA!J$102:AN$102,LTA!J$104:AN$104)</f>
        <v>108.09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12.524177275583023</v>
      </c>
      <c r="AD40">
        <f t="shared" si="1"/>
        <v>829.71312396773305</v>
      </c>
      <c r="AE40">
        <f>'IDT-1'!C40</f>
        <v>15</v>
      </c>
      <c r="AF40" s="24"/>
      <c r="AG40">
        <f t="shared" si="2"/>
        <v>844.71312396773305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6.1357899999999992</v>
      </c>
      <c r="E41">
        <f>GT_NG!Q41</f>
        <v>8.5960031974420463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54.14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728.67255675514127</v>
      </c>
      <c r="P41" s="36">
        <v>67.88</v>
      </c>
      <c r="Q41" s="36">
        <v>22.002539829138765</v>
      </c>
      <c r="R41" s="38">
        <v>26.299999999999997</v>
      </c>
      <c r="S41" s="38">
        <v>0</v>
      </c>
      <c r="T41" s="37">
        <f>SUMPRODUCT(LTA!J41:AN41,LTA!J$101:AN$101,LTA!J$104:AN$104)</f>
        <v>172</v>
      </c>
      <c r="U41" s="37">
        <f>SUMPRODUCT(LTA!J41:AN41,LTA!J$102:AN$102,LTA!J$104:AN$104)</f>
        <v>108.09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12.798130450205189</v>
      </c>
      <c r="AD41">
        <f t="shared" si="1"/>
        <v>854.01875933151678</v>
      </c>
      <c r="AE41">
        <f>'IDT-1'!C41</f>
        <v>10</v>
      </c>
      <c r="AF41" s="24"/>
      <c r="AG41">
        <f t="shared" si="2"/>
        <v>864.01875933151678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-52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6.1357899999999992</v>
      </c>
      <c r="E42">
        <f>GT_NG!Q42</f>
        <v>8.5960031974420463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54.14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728.67255675514127</v>
      </c>
      <c r="P42" s="36">
        <v>67.88</v>
      </c>
      <c r="Q42" s="36">
        <v>22.002539829138765</v>
      </c>
      <c r="R42" s="38">
        <v>26.299999999999997</v>
      </c>
      <c r="S42" s="38">
        <v>0</v>
      </c>
      <c r="T42" s="37">
        <f>SUMPRODUCT(LTA!J42:AN42,LTA!J$101:AN$101,LTA!J$104:AN$104)</f>
        <v>187.07999999999998</v>
      </c>
      <c r="U42" s="37">
        <f>SUMPRODUCT(LTA!J42:AN42,LTA!J$102:AN$102,LTA!J$104:AN$104)</f>
        <v>108.09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12.916331292480299</v>
      </c>
      <c r="AD42">
        <f t="shared" si="1"/>
        <v>869.98055848924162</v>
      </c>
      <c r="AE42">
        <f>'IDT-1'!C42</f>
        <v>5</v>
      </c>
      <c r="AF42" s="24"/>
      <c r="AG42">
        <f t="shared" si="2"/>
        <v>874.98055848924162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-51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6.1357899999999992</v>
      </c>
      <c r="E43">
        <f>GT_NG!Q43</f>
        <v>8.5960031974420463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54.14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722.53823078594883</v>
      </c>
      <c r="P43" s="36">
        <v>67.88</v>
      </c>
      <c r="Q43" s="36">
        <v>22.002539829138765</v>
      </c>
      <c r="R43" s="38">
        <v>26.299999999999997</v>
      </c>
      <c r="S43" s="38">
        <v>0</v>
      </c>
      <c r="T43" s="37">
        <f>SUMPRODUCT(LTA!J43:AN43,LTA!J$101:AN$101,LTA!J$104:AN$104)</f>
        <v>202.22</v>
      </c>
      <c r="U43" s="37">
        <f>SUMPRODUCT(LTA!J43:AN43,LTA!J$102:AN$102,LTA!J$104:AN$104)</f>
        <v>108.09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13.093632847037751</v>
      </c>
      <c r="AD43">
        <f t="shared" si="1"/>
        <v>866.80893096549175</v>
      </c>
      <c r="AE43">
        <f>'IDT-1'!C43</f>
        <v>0</v>
      </c>
      <c r="AF43" s="24"/>
      <c r="AG43">
        <f t="shared" si="2"/>
        <v>866.80893096549175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-63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6.1357899999999992</v>
      </c>
      <c r="E44">
        <f>GT_NG!Q44</f>
        <v>8.5960031974420463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54.14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718.24883533554976</v>
      </c>
      <c r="P44" s="36">
        <v>67.88</v>
      </c>
      <c r="Q44" s="36">
        <v>22.002539829138765</v>
      </c>
      <c r="R44" s="38">
        <v>26.299999999999997</v>
      </c>
      <c r="S44" s="38">
        <v>0</v>
      </c>
      <c r="T44" s="37">
        <f>SUMPRODUCT(LTA!J44:AN44,LTA!J$101:AN$101,LTA!J$104:AN$104)</f>
        <v>216.46</v>
      </c>
      <c r="U44" s="37">
        <f>SUMPRODUCT(LTA!J44:AN44,LTA!J$102:AN$102,LTA!J$104:AN$104)</f>
        <v>108.09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13.185689082979289</v>
      </c>
      <c r="AD44">
        <f t="shared" si="1"/>
        <v>875.66747927915117</v>
      </c>
      <c r="AE44">
        <f>'IDT-1'!C44</f>
        <v>0</v>
      </c>
      <c r="AF44" s="24"/>
      <c r="AG44">
        <f t="shared" si="2"/>
        <v>875.66747927915117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-64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6.1357899999999992</v>
      </c>
      <c r="E45">
        <f>GT_NG!Q45</f>
        <v>8.5960031974420463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54.14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683.52204407124248</v>
      </c>
      <c r="P45" s="36">
        <v>67.88</v>
      </c>
      <c r="Q45" s="36">
        <v>22.002539829138765</v>
      </c>
      <c r="R45" s="38">
        <v>26.299999999999997</v>
      </c>
      <c r="S45" s="38">
        <v>0</v>
      </c>
      <c r="T45" s="37">
        <f>SUMPRODUCT(LTA!J45:AN45,LTA!J$101:AN$101,LTA!J$104:AN$104)</f>
        <v>227.76999999999998</v>
      </c>
      <c r="U45" s="37">
        <f>SUMPRODUCT(LTA!J45:AN45,LTA!J$102:AN$102,LTA!J$104:AN$104)</f>
        <v>108.09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12.802622566411548</v>
      </c>
      <c r="AD45">
        <f t="shared" si="1"/>
        <v>874.63375453141168</v>
      </c>
      <c r="AE45">
        <f>'IDT-1'!C45</f>
        <v>0</v>
      </c>
      <c r="AF45" s="24"/>
      <c r="AG45">
        <f t="shared" si="2"/>
        <v>874.63375453141168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-42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6.1357899999999992</v>
      </c>
      <c r="E46">
        <f>GT_NG!Q46</f>
        <v>8.5960031974420463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54.14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672.43322695304244</v>
      </c>
      <c r="P46" s="36">
        <v>67.88</v>
      </c>
      <c r="Q46" s="36">
        <v>22.002539829138765</v>
      </c>
      <c r="R46" s="38">
        <v>26.3</v>
      </c>
      <c r="S46" s="38">
        <v>0</v>
      </c>
      <c r="T46" s="37">
        <f>SUMPRODUCT(LTA!J46:AN46,LTA!J$101:AN$101,LTA!J$104:AN$104)</f>
        <v>235.65</v>
      </c>
      <c r="U46" s="37">
        <f>SUMPRODUCT(LTA!J46:AN46,LTA!J$102:AN$102,LTA!J$104:AN$104)</f>
        <v>108.09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12.707899240819554</v>
      </c>
      <c r="AD46">
        <f t="shared" si="1"/>
        <v>879.51966073880351</v>
      </c>
      <c r="AE46">
        <f>'IDT-1'!C46</f>
        <v>0</v>
      </c>
      <c r="AF46" s="24"/>
      <c r="AG46">
        <f t="shared" si="2"/>
        <v>879.51966073880351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-34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6.1357899999999992</v>
      </c>
      <c r="E47">
        <f>GT_NG!Q47</f>
        <v>8.5960031974420463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662.21216093472901</v>
      </c>
      <c r="P47" s="36">
        <v>67.88</v>
      </c>
      <c r="Q47" s="36">
        <v>22.002539829138765</v>
      </c>
      <c r="R47" s="38">
        <v>26.3</v>
      </c>
      <c r="S47" s="38">
        <v>0</v>
      </c>
      <c r="T47" s="37">
        <f>SUMPRODUCT(LTA!J47:AN47,LTA!J$101:AN$101,LTA!J$104:AN$104)</f>
        <v>241.21</v>
      </c>
      <c r="U47" s="37">
        <f>SUMPRODUCT(LTA!J47:AN47,LTA!J$102:AN$102,LTA!J$104:AN$104)</f>
        <v>108.09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12.811508809863948</v>
      </c>
      <c r="AD47">
        <f t="shared" si="1"/>
        <v>859.61498515144569</v>
      </c>
      <c r="AE47">
        <f>'IDT-1'!C47</f>
        <v>30</v>
      </c>
      <c r="AF47" s="24"/>
      <c r="AG47">
        <f t="shared" si="2"/>
        <v>889.61498515144569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6.1357899999999992</v>
      </c>
      <c r="E48">
        <f>GT_NG!Q48</f>
        <v>8.5960031974420463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664.64060927036678</v>
      </c>
      <c r="P48" s="36">
        <v>67.88</v>
      </c>
      <c r="Q48" s="36">
        <v>22.002539829138765</v>
      </c>
      <c r="R48" s="38">
        <v>26.3</v>
      </c>
      <c r="S48" s="38">
        <v>0</v>
      </c>
      <c r="T48" s="37">
        <f>SUMPRODUCT(LTA!J48:AN48,LTA!J$101:AN$101,LTA!J$104:AN$104)</f>
        <v>246.67000000000002</v>
      </c>
      <c r="U48" s="37">
        <f>SUMPRODUCT(LTA!J48:AN48,LTA!J$102:AN$102,LTA!J$104:AN$104)</f>
        <v>108.09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12.877771775883303</v>
      </c>
      <c r="AD48">
        <f t="shared" si="1"/>
        <v>867.43717052106422</v>
      </c>
      <c r="AE48">
        <f>'IDT-1'!C48</f>
        <v>15</v>
      </c>
      <c r="AF48" s="24"/>
      <c r="AG48">
        <f t="shared" si="2"/>
        <v>882.43717052106422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5.5991999999999997</v>
      </c>
      <c r="E49">
        <f>GT_NG!Q49</f>
        <v>8.5960031974420463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666.60962122844001</v>
      </c>
      <c r="P49" s="36">
        <v>67.88</v>
      </c>
      <c r="Q49" s="36">
        <v>22.002539829138765</v>
      </c>
      <c r="R49" s="38">
        <v>26.3</v>
      </c>
      <c r="S49" s="38">
        <v>0</v>
      </c>
      <c r="T49" s="37">
        <f>SUMPRODUCT(LTA!J49:AN49,LTA!J$101:AN$101,LTA!J$104:AN$104)</f>
        <v>248.09</v>
      </c>
      <c r="U49" s="37">
        <f>SUMPRODUCT(LTA!J49:AN49,LTA!J$102:AN$102,LTA!J$104:AN$104)</f>
        <v>108.09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12.978399486204454</v>
      </c>
      <c r="AD49">
        <f t="shared" si="1"/>
        <v>849.18896476881616</v>
      </c>
      <c r="AE49">
        <f>'IDT-1'!C49</f>
        <v>20</v>
      </c>
      <c r="AF49" s="24"/>
      <c r="AG49">
        <f t="shared" si="2"/>
        <v>869.18896476881616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5.5991999999999997</v>
      </c>
      <c r="E50">
        <f>GT_NG!Q50</f>
        <v>8.5960031974420463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666.60962122844001</v>
      </c>
      <c r="P50" s="36">
        <v>67.88</v>
      </c>
      <c r="Q50" s="36">
        <v>22.002539829138765</v>
      </c>
      <c r="R50" s="38">
        <v>26.3</v>
      </c>
      <c r="S50" s="38">
        <v>0</v>
      </c>
      <c r="T50" s="37">
        <f>SUMPRODUCT(LTA!J50:AN50,LTA!J$101:AN$101,LTA!J$104:AN$104)</f>
        <v>248.34</v>
      </c>
      <c r="U50" s="37">
        <f>SUMPRODUCT(LTA!J50:AN50,LTA!J$102:AN$102,LTA!J$104:AN$104)</f>
        <v>108.09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12.980499486204456</v>
      </c>
      <c r="AD50">
        <f t="shared" si="1"/>
        <v>849.43686476881612</v>
      </c>
      <c r="AE50">
        <f>'IDT-1'!C50</f>
        <v>5</v>
      </c>
      <c r="AF50" s="24"/>
      <c r="AG50">
        <f t="shared" si="2"/>
        <v>854.43686476881612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5.5991999999999997</v>
      </c>
      <c r="E51">
        <f>GT_NG!Q51</f>
        <v>8.5960031974420463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48.999999999999993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635.4290467010054</v>
      </c>
      <c r="P51" s="36">
        <v>67.88</v>
      </c>
      <c r="Q51" s="36">
        <v>22.002539829138765</v>
      </c>
      <c r="R51" s="38">
        <v>26.3</v>
      </c>
      <c r="S51" s="38">
        <v>0</v>
      </c>
      <c r="T51" s="37">
        <f>SUMPRODUCT(LTA!J51:AN51,LTA!J$101:AN$101,LTA!J$104:AN$104)</f>
        <v>248.48000000000002</v>
      </c>
      <c r="U51" s="37">
        <f>SUMPRODUCT(LTA!J51:AN51,LTA!J$102:AN$102,LTA!J$104:AN$104)</f>
        <v>107.25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12.585635294300669</v>
      </c>
      <c r="AD51">
        <f t="shared" si="1"/>
        <v>832.95115443328552</v>
      </c>
      <c r="AE51">
        <f>'IDT-1'!C51</f>
        <v>0</v>
      </c>
      <c r="AF51" s="24"/>
      <c r="AG51">
        <f t="shared" si="2"/>
        <v>832.95115443328552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5.5991999999999997</v>
      </c>
      <c r="E52">
        <f>GT_NG!Q52</f>
        <v>8.5960031974420463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48.999999999999993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625.51746442426202</v>
      </c>
      <c r="P52" s="36">
        <v>67.88</v>
      </c>
      <c r="Q52" s="36">
        <v>22.002539829138765</v>
      </c>
      <c r="R52" s="38">
        <v>26.3</v>
      </c>
      <c r="S52" s="38">
        <v>0</v>
      </c>
      <c r="T52" s="37">
        <f>SUMPRODUCT(LTA!J52:AN52,LTA!J$101:AN$101,LTA!J$104:AN$104)</f>
        <v>248.48000000000002</v>
      </c>
      <c r="U52" s="37">
        <f>SUMPRODUCT(LTA!J52:AN52,LTA!J$102:AN$102,LTA!J$104:AN$104)</f>
        <v>107.25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12.502378003176027</v>
      </c>
      <c r="AD52">
        <f t="shared" si="1"/>
        <v>823.12282944766696</v>
      </c>
      <c r="AE52">
        <f>'IDT-1'!C52</f>
        <v>0</v>
      </c>
      <c r="AF52" s="24"/>
      <c r="AG52">
        <f t="shared" si="2"/>
        <v>823.12282944766696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5.5991999999999997</v>
      </c>
      <c r="E53">
        <f>GT_NG!Q53</f>
        <v>8.5960031974420463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48.999999999999993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609.32329457302296</v>
      </c>
      <c r="P53" s="36">
        <v>67.88</v>
      </c>
      <c r="Q53" s="36">
        <v>18.537460273972602</v>
      </c>
      <c r="R53" s="38">
        <v>26.3</v>
      </c>
      <c r="S53" s="38">
        <v>0</v>
      </c>
      <c r="T53" s="37">
        <f>SUMPRODUCT(LTA!J53:AN53,LTA!J$101:AN$101,LTA!J$104:AN$104)</f>
        <v>248.48000000000002</v>
      </c>
      <c r="U53" s="37">
        <f>SUMPRODUCT(LTA!J53:AN53,LTA!J$102:AN$102,LTA!J$104:AN$104)</f>
        <v>107.25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12.396538412236445</v>
      </c>
      <c r="AD53">
        <f t="shared" si="1"/>
        <v>796.56941963220129</v>
      </c>
      <c r="AE53">
        <f>'IDT-1'!C53</f>
        <v>0</v>
      </c>
      <c r="AF53" s="24"/>
      <c r="AG53">
        <f t="shared" si="2"/>
        <v>796.56941963220129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5.5991999999999997</v>
      </c>
      <c r="E54">
        <f>GT_NG!Q54</f>
        <v>8.5960031974420463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48.999999999999993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591.85929889139197</v>
      </c>
      <c r="P54" s="36">
        <v>67.88</v>
      </c>
      <c r="Q54" s="36">
        <v>18.537460273972602</v>
      </c>
      <c r="R54" s="38">
        <v>26.3</v>
      </c>
      <c r="S54" s="38">
        <v>0</v>
      </c>
      <c r="T54" s="37">
        <f>SUMPRODUCT(LTA!J54:AN54,LTA!J$101:AN$101,LTA!J$104:AN$104)</f>
        <v>248.48000000000002</v>
      </c>
      <c r="U54" s="37">
        <f>SUMPRODUCT(LTA!J54:AN54,LTA!J$102:AN$102,LTA!J$104:AN$104)</f>
        <v>107.25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12.249840848510743</v>
      </c>
      <c r="AD54">
        <f t="shared" si="1"/>
        <v>779.25212151429582</v>
      </c>
      <c r="AE54">
        <f>'IDT-1'!C54</f>
        <v>0</v>
      </c>
      <c r="AF54" s="24"/>
      <c r="AG54">
        <f t="shared" si="2"/>
        <v>779.25212151429582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-7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5.5991999999999997</v>
      </c>
      <c r="E55">
        <f>GT_NG!Q55</f>
        <v>8.5960031974420463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48.999999999999993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569.08339661112257</v>
      </c>
      <c r="P55" s="36">
        <v>67.88</v>
      </c>
      <c r="Q55" s="36">
        <v>11.520000000000001</v>
      </c>
      <c r="R55" s="38">
        <v>26.3</v>
      </c>
      <c r="S55" s="38">
        <v>0</v>
      </c>
      <c r="T55" s="37">
        <f>SUMPRODUCT(LTA!J55:AN55,LTA!J$101:AN$101,LTA!J$104:AN$104)</f>
        <v>244.78</v>
      </c>
      <c r="U55" s="37">
        <f>SUMPRODUCT(LTA!J55:AN55,LTA!J$102:AN$102,LTA!J$104:AN$104)</f>
        <v>107.25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12.010852391679558</v>
      </c>
      <c r="AD55">
        <f t="shared" si="1"/>
        <v>740.99774741688509</v>
      </c>
      <c r="AE55">
        <f>'IDT-1'!C55</f>
        <v>0</v>
      </c>
      <c r="AF55" s="24"/>
      <c r="AG55">
        <f t="shared" si="2"/>
        <v>740.99774741688509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-12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5.5991999999999997</v>
      </c>
      <c r="E56">
        <f>GT_NG!Q56</f>
        <v>8.5960031974420463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48.999999999999993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544.51940251246219</v>
      </c>
      <c r="P56" s="36">
        <v>67.879999999999981</v>
      </c>
      <c r="Q56" s="36">
        <v>9.6019456830158081</v>
      </c>
      <c r="R56" s="38">
        <v>26.3</v>
      </c>
      <c r="S56" s="38">
        <v>0</v>
      </c>
      <c r="T56" s="37">
        <f>SUMPRODUCT(LTA!J56:AN56,LTA!J$101:AN$101,LTA!J$104:AN$104)</f>
        <v>247.36</v>
      </c>
      <c r="U56" s="37">
        <f>SUMPRODUCT(LTA!J56:AN56,LTA!J$102:AN$102,LTA!J$104:AN$104)</f>
        <v>107.25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11.75924823863881</v>
      </c>
      <c r="AD56">
        <f t="shared" si="1"/>
        <v>723.34730315428135</v>
      </c>
      <c r="AE56">
        <f>'IDT-1'!C56</f>
        <v>0</v>
      </c>
      <c r="AF56" s="24"/>
      <c r="AG56">
        <f t="shared" si="2"/>
        <v>723.34730315428135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5.5991999999999997</v>
      </c>
      <c r="E57">
        <f>GT_NG!Q57</f>
        <v>8.5960031974420463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48.999999999999993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551.96259725265372</v>
      </c>
      <c r="P57" s="36">
        <v>67.88</v>
      </c>
      <c r="Q57" s="36">
        <v>9.2799999999999994</v>
      </c>
      <c r="R57" s="38">
        <v>26.3</v>
      </c>
      <c r="S57" s="38">
        <v>0</v>
      </c>
      <c r="T57" s="37">
        <f>SUMPRODUCT(LTA!J57:AN57,LTA!J$101:AN$101,LTA!J$104:AN$104)</f>
        <v>246.99</v>
      </c>
      <c r="U57" s="37">
        <f>SUMPRODUCT(LTA!J57:AN57,LTA!J$102:AN$102,LTA!J$104:AN$104)</f>
        <v>107.25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11.926083781142642</v>
      </c>
      <c r="AD57">
        <f t="shared" si="1"/>
        <v>716.93171666895307</v>
      </c>
      <c r="AE57">
        <f>'IDT-1'!C57</f>
        <v>0</v>
      </c>
      <c r="AF57" s="24"/>
      <c r="AG57">
        <f t="shared" si="2"/>
        <v>716.93171666895307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-19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5.5991999999999997</v>
      </c>
      <c r="E58">
        <f>GT_NG!Q58</f>
        <v>8.5960031974420463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48.999999999999993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574.53759183348825</v>
      </c>
      <c r="P58" s="36">
        <v>67.88</v>
      </c>
      <c r="Q58" s="36">
        <v>9.2799999999999994</v>
      </c>
      <c r="R58" s="38">
        <v>26.3</v>
      </c>
      <c r="S58" s="38">
        <v>0</v>
      </c>
      <c r="T58" s="37">
        <f>SUMPRODUCT(LTA!J58:AN58,LTA!J$101:AN$101,LTA!J$104:AN$104)</f>
        <v>240.16</v>
      </c>
      <c r="U58" s="37">
        <f>SUMPRODUCT(LTA!J58:AN58,LTA!J$102:AN$102,LTA!J$104:AN$104)</f>
        <v>107.25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12.075284051071433</v>
      </c>
      <c r="AD58">
        <f t="shared" si="1"/>
        <v>730.5275109798589</v>
      </c>
      <c r="AE58">
        <f>'IDT-1'!C58</f>
        <v>0</v>
      </c>
      <c r="AF58" s="24"/>
      <c r="AG58">
        <f t="shared" si="2"/>
        <v>730.5275109798589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-21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5.5991999999999997</v>
      </c>
      <c r="E59">
        <f>GT_NG!Q59</f>
        <v>8.3136288998357983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553.46679226308117</v>
      </c>
      <c r="P59" s="36">
        <v>67.88</v>
      </c>
      <c r="Q59" s="36">
        <v>18.537460273972602</v>
      </c>
      <c r="R59" s="38">
        <v>26.3</v>
      </c>
      <c r="S59" s="38">
        <v>0</v>
      </c>
      <c r="T59" s="37">
        <f>SUMPRODUCT(LTA!J59:AN59,LTA!J$101:AN$101,LTA!J$104:AN$104)</f>
        <v>234.01999999999998</v>
      </c>
      <c r="U59" s="37">
        <f>SUMPRODUCT(LTA!J59:AN59,LTA!J$102:AN$102,LTA!J$104:AN$104)</f>
        <v>107.25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12.00681563413038</v>
      </c>
      <c r="AD59">
        <f t="shared" si="1"/>
        <v>702.36026580275893</v>
      </c>
      <c r="AE59">
        <f>'IDT-1'!C59</f>
        <v>0</v>
      </c>
      <c r="AF59" s="24"/>
      <c r="AG59">
        <f t="shared" si="2"/>
        <v>702.36026580275893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-31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5.5991999999999997</v>
      </c>
      <c r="E60">
        <f>GT_NG!Q60</f>
        <v>8.3136288998357983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552.7468054098523</v>
      </c>
      <c r="P60" s="36">
        <v>67.88</v>
      </c>
      <c r="Q60" s="36">
        <v>18.537460273972602</v>
      </c>
      <c r="R60" s="38">
        <v>26.3</v>
      </c>
      <c r="S60" s="38">
        <v>0</v>
      </c>
      <c r="T60" s="37">
        <f>SUMPRODUCT(LTA!J60:AN60,LTA!J$101:AN$101,LTA!J$104:AN$104)</f>
        <v>229.21000000000004</v>
      </c>
      <c r="U60" s="37">
        <f>SUMPRODUCT(LTA!J60:AN60,LTA!J$102:AN$102,LTA!J$104:AN$104)</f>
        <v>107.25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11.977306060013033</v>
      </c>
      <c r="AD60">
        <f t="shared" si="1"/>
        <v>694.85978852364747</v>
      </c>
      <c r="AE60">
        <f>'IDT-1'!C60</f>
        <v>0</v>
      </c>
      <c r="AF60" s="24"/>
      <c r="AG60">
        <f t="shared" si="2"/>
        <v>694.85978852364747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-33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5.5991999999999997</v>
      </c>
      <c r="E61">
        <f>GT_NG!Q61</f>
        <v>8.3136288998357983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565.41943367080762</v>
      </c>
      <c r="P61" s="36">
        <v>67.88</v>
      </c>
      <c r="Q61" s="36">
        <v>18.537460273972602</v>
      </c>
      <c r="R61" s="38">
        <v>26.3</v>
      </c>
      <c r="S61" s="38">
        <v>0</v>
      </c>
      <c r="T61" s="37">
        <f>SUMPRODUCT(LTA!J61:AN61,LTA!J$101:AN$101,LTA!J$104:AN$104)</f>
        <v>221.25</v>
      </c>
      <c r="U61" s="37">
        <f>SUMPRODUCT(LTA!J61:AN61,LTA!J$102:AN$102,LTA!J$104:AN$104)</f>
        <v>107.46000000000001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11.92547340243128</v>
      </c>
      <c r="AD61">
        <f t="shared" si="1"/>
        <v>710.83424944218461</v>
      </c>
      <c r="AE61">
        <f>'IDT-1'!C61</f>
        <v>0</v>
      </c>
      <c r="AF61" s="24"/>
      <c r="AG61">
        <f t="shared" si="2"/>
        <v>710.83424944218461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-22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5.5991999999999997</v>
      </c>
      <c r="E62">
        <f>GT_NG!Q62</f>
        <v>8.3136288998357983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565.41943296269255</v>
      </c>
      <c r="P62" s="36">
        <v>67.88</v>
      </c>
      <c r="Q62" s="36">
        <v>18.537460273972602</v>
      </c>
      <c r="R62" s="38">
        <v>26.3</v>
      </c>
      <c r="S62" s="38">
        <v>0</v>
      </c>
      <c r="T62" s="37">
        <f>SUMPRODUCT(LTA!J62:AN62,LTA!J$101:AN$101,LTA!J$104:AN$104)</f>
        <v>211.63</v>
      </c>
      <c r="U62" s="37">
        <f>SUMPRODUCT(LTA!J62:AN62,LTA!J$102:AN$102,LTA!J$104:AN$104)</f>
        <v>107.67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11.846429396483114</v>
      </c>
      <c r="AD62">
        <f t="shared" si="1"/>
        <v>701.50329274001786</v>
      </c>
      <c r="AE62">
        <f>'IDT-1'!C62</f>
        <v>0</v>
      </c>
      <c r="AF62" s="24"/>
      <c r="AG62">
        <f t="shared" si="2"/>
        <v>701.50329274001786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-22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5.5991999999999997</v>
      </c>
      <c r="E63">
        <f>GT_NG!Q63</f>
        <v>8.3136288998357983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583.83623395889038</v>
      </c>
      <c r="P63" s="36">
        <v>67.88</v>
      </c>
      <c r="Q63" s="36">
        <v>18.537460273972602</v>
      </c>
      <c r="R63" s="38">
        <v>26.3</v>
      </c>
      <c r="S63" s="38">
        <v>0</v>
      </c>
      <c r="T63" s="37">
        <f>SUMPRODUCT(LTA!J63:AN63,LTA!J$101:AN$101,LTA!J$104:AN$104)</f>
        <v>197.79999999999998</v>
      </c>
      <c r="U63" s="37">
        <f>SUMPRODUCT(LTA!J63:AN63,LTA!J$102:AN$102,LTA!J$104:AN$104)</f>
        <v>107.85000000000001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11.937297471200507</v>
      </c>
      <c r="AD63">
        <f t="shared" si="1"/>
        <v>700.17922566149809</v>
      </c>
      <c r="AE63">
        <f>'IDT-1'!C63</f>
        <v>0</v>
      </c>
      <c r="AF63" s="24"/>
      <c r="AG63">
        <f t="shared" si="2"/>
        <v>700.17922566149809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-28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5.5991999999999997</v>
      </c>
      <c r="E64">
        <f>GT_NG!Q64</f>
        <v>8.3136288998357983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582.47584657704863</v>
      </c>
      <c r="P64" s="36">
        <v>67.88</v>
      </c>
      <c r="Q64" s="36">
        <v>18.537460273972602</v>
      </c>
      <c r="R64" s="38">
        <v>26.3</v>
      </c>
      <c r="S64" s="38">
        <v>0</v>
      </c>
      <c r="T64" s="37">
        <f>SUMPRODUCT(LTA!J64:AN64,LTA!J$101:AN$101,LTA!J$104:AN$104)</f>
        <v>180.8</v>
      </c>
      <c r="U64" s="37">
        <f>SUMPRODUCT(LTA!J64:AN64,LTA!J$102:AN$102,LTA!J$104:AN$104)</f>
        <v>108.17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11.548565800896146</v>
      </c>
      <c r="AD64">
        <f t="shared" si="1"/>
        <v>710.52756994996082</v>
      </c>
      <c r="AE64">
        <f>'IDT-1'!C64</f>
        <v>-20</v>
      </c>
      <c r="AF64" s="24"/>
      <c r="AG64">
        <f t="shared" si="2"/>
        <v>690.52756994996082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5.5991999999999997</v>
      </c>
      <c r="E65">
        <f>GT_NG!Q65</f>
        <v>8.3136288998357983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590.95649140794853</v>
      </c>
      <c r="P65" s="36">
        <v>67.88</v>
      </c>
      <c r="Q65" s="36">
        <v>18.537460273972602</v>
      </c>
      <c r="R65" s="38">
        <v>26.3</v>
      </c>
      <c r="S65" s="38">
        <v>0</v>
      </c>
      <c r="T65" s="37">
        <f>SUMPRODUCT(LTA!J65:AN65,LTA!J$101:AN$101,LTA!J$104:AN$104)</f>
        <v>162.02000000000001</v>
      </c>
      <c r="U65" s="37">
        <f>SUMPRODUCT(LTA!J65:AN65,LTA!J$102:AN$102,LTA!J$104:AN$104)</f>
        <v>108.51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11.625859214248598</v>
      </c>
      <c r="AD65">
        <f t="shared" si="1"/>
        <v>681.49092136750835</v>
      </c>
      <c r="AE65">
        <f>'IDT-1'!C65</f>
        <v>-10</v>
      </c>
      <c r="AF65" s="24"/>
      <c r="AG65">
        <f t="shared" si="2"/>
        <v>671.49092136750835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-19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5.5991999999999997</v>
      </c>
      <c r="E66">
        <f>GT_NG!Q66</f>
        <v>8.3136288998357983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600.36816054779592</v>
      </c>
      <c r="P66" s="36">
        <v>67.88</v>
      </c>
      <c r="Q66" s="36">
        <v>18.537460273972602</v>
      </c>
      <c r="R66" s="38">
        <v>26.3</v>
      </c>
      <c r="S66" s="38">
        <v>0</v>
      </c>
      <c r="T66" s="37">
        <f>SUMPRODUCT(LTA!J66:AN66,LTA!J$101:AN$101,LTA!J$104:AN$104)</f>
        <v>144.75</v>
      </c>
      <c r="U66" s="37">
        <f>SUMPRODUCT(LTA!J66:AN66,LTA!J$102:AN$102,LTA!J$104:AN$104)</f>
        <v>108.85000000000001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11.605061023647758</v>
      </c>
      <c r="AD66">
        <f t="shared" si="1"/>
        <v>668.99338869795656</v>
      </c>
      <c r="AE66">
        <f>'IDT-1'!C66</f>
        <v>0</v>
      </c>
      <c r="AF66" s="24"/>
      <c r="AG66">
        <f t="shared" si="2"/>
        <v>668.99338869795656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-24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5.5991999999999997</v>
      </c>
      <c r="E67">
        <f>GT_NG!Q67</f>
        <v>8.3136288998357983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54.14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613.2957676362297</v>
      </c>
      <c r="P67" s="36">
        <v>67.88</v>
      </c>
      <c r="Q67" s="36">
        <v>18.537460273972602</v>
      </c>
      <c r="R67" s="38">
        <v>23.890000000000004</v>
      </c>
      <c r="S67" s="38">
        <v>0</v>
      </c>
      <c r="T67" s="37">
        <f>SUMPRODUCT(LTA!J67:AN67,LTA!J$101:AN$101,LTA!J$104:AN$104)</f>
        <v>121.67999999999999</v>
      </c>
      <c r="U67" s="37">
        <f>SUMPRODUCT(LTA!J67:AN67,LTA!J$102:AN$102,LTA!J$104:AN$104)</f>
        <v>109.41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11.555972080915492</v>
      </c>
      <c r="AD67">
        <f t="shared" si="1"/>
        <v>661.19008472912253</v>
      </c>
      <c r="AE67">
        <f>'IDT-1'!C67</f>
        <v>0</v>
      </c>
      <c r="AF67" s="24"/>
      <c r="AG67">
        <f t="shared" si="2"/>
        <v>661.19008472912253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5.5991999999999997</v>
      </c>
      <c r="E68">
        <f>GT_NG!Q68</f>
        <v>8.3136288998357983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54.14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620.75553610657767</v>
      </c>
      <c r="P68" s="36">
        <v>67.88</v>
      </c>
      <c r="Q68" s="36">
        <v>18.537460273972602</v>
      </c>
      <c r="R68" s="38">
        <v>14.209999999999999</v>
      </c>
      <c r="S68" s="38">
        <v>0</v>
      </c>
      <c r="T68" s="37">
        <f>SUMPRODUCT(LTA!J68:AN68,LTA!J$101:AN$101,LTA!J$104:AN$104)</f>
        <v>100</v>
      </c>
      <c r="U68" s="37">
        <f>SUMPRODUCT(LTA!J68:AN68,LTA!J$102:AN$102,LTA!J$104:AN$104)</f>
        <v>110.15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11.14964719294419</v>
      </c>
      <c r="AD68">
        <f t="shared" ref="AD68:AD98" si="4">SUM(B68:AB68,AI68:AT68)-AC68</f>
        <v>663.43617808744193</v>
      </c>
      <c r="AE68">
        <f>'IDT-1'!C68</f>
        <v>0</v>
      </c>
      <c r="AF68" s="24"/>
      <c r="AG68">
        <f t="shared" ref="AG68:AG98" si="5">SUM(AD68:AF68)</f>
        <v>663.43617808744193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5.5991999999999997</v>
      </c>
      <c r="E69">
        <f>GT_NG!Q69</f>
        <v>8.3136288998357983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633.90480540520093</v>
      </c>
      <c r="P69" s="36">
        <v>67.88</v>
      </c>
      <c r="Q69" s="36">
        <v>18.537460273972602</v>
      </c>
      <c r="R69" s="38">
        <v>4.57</v>
      </c>
      <c r="S69" s="38">
        <v>0</v>
      </c>
      <c r="T69" s="37">
        <f>SUMPRODUCT(LTA!J69:AN69,LTA!J$101:AN$101,LTA!J$104:AN$104)</f>
        <v>82.289999999999992</v>
      </c>
      <c r="U69" s="37">
        <f>SUMPRODUCT(LTA!J69:AN69,LTA!J$102:AN$102,LTA!J$104:AN$104)</f>
        <v>108.53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11.016753055052625</v>
      </c>
      <c r="AD69">
        <f t="shared" si="4"/>
        <v>647.7483415239567</v>
      </c>
      <c r="AE69">
        <f>'IDT-1'!C69</f>
        <v>25</v>
      </c>
      <c r="AF69" s="24"/>
      <c r="AG69">
        <f t="shared" si="5"/>
        <v>672.7483415239567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5.5991999999999997</v>
      </c>
      <c r="E70">
        <f>GT_NG!Q70</f>
        <v>8.5960031974420463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645.82101014371301</v>
      </c>
      <c r="P70" s="36">
        <v>67.88</v>
      </c>
      <c r="Q70" s="36">
        <v>18.537460273972602</v>
      </c>
      <c r="R70" s="38">
        <v>0.76</v>
      </c>
      <c r="S70" s="38">
        <v>0</v>
      </c>
      <c r="T70" s="37">
        <f>SUMPRODUCT(LTA!J70:AN70,LTA!J$101:AN$101,LTA!J$104:AN$104)</f>
        <v>63.39</v>
      </c>
      <c r="U70" s="37">
        <f>SUMPRODUCT(LTA!J70:AN70,LTA!J$102:AN$102,LTA!J$104:AN$104)</f>
        <v>109.02000000000001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10.932573118956018</v>
      </c>
      <c r="AD70">
        <f t="shared" si="4"/>
        <v>637.81110049617155</v>
      </c>
      <c r="AE70">
        <f>'IDT-1'!C70</f>
        <v>50</v>
      </c>
      <c r="AF70" s="24"/>
      <c r="AG70">
        <f t="shared" si="5"/>
        <v>687.81110049617155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5.5991999999999997</v>
      </c>
      <c r="E71">
        <f>GT_NG!Q71</f>
        <v>8.5960031974420463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657.24789201592807</v>
      </c>
      <c r="P71" s="36">
        <v>67.88</v>
      </c>
      <c r="Q71" s="36">
        <v>18.537460273972602</v>
      </c>
      <c r="R71" s="38">
        <v>0</v>
      </c>
      <c r="S71" s="38">
        <v>0</v>
      </c>
      <c r="T71" s="37">
        <f>SUMPRODUCT(LTA!J71:AN71,LTA!J$101:AN$101,LTA!J$104:AN$104)</f>
        <v>47.459999999999994</v>
      </c>
      <c r="U71" s="37">
        <f>SUMPRODUCT(LTA!J71:AN71,LTA!J$102:AN$102,LTA!J$104:AN$104)</f>
        <v>109.74000000000001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10.901886926682625</v>
      </c>
      <c r="AD71">
        <f t="shared" si="4"/>
        <v>634.18866856066006</v>
      </c>
      <c r="AE71">
        <f>'IDT-1'!C71</f>
        <v>75</v>
      </c>
      <c r="AF71" s="24"/>
      <c r="AG71">
        <f t="shared" si="5"/>
        <v>709.18866856066006</v>
      </c>
      <c r="AI71" s="34">
        <f>PXIL!I71</f>
        <v>0</v>
      </c>
      <c r="AJ71" s="34">
        <f>PXIL!O71</f>
        <v>0</v>
      </c>
      <c r="AK71" s="34">
        <f>RTM_IEX!I71</f>
        <v>0.89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5.5991999999999997</v>
      </c>
      <c r="E72">
        <f>GT_NG!Q72</f>
        <v>16.7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669.70784074264577</v>
      </c>
      <c r="P72" s="36">
        <v>67.88</v>
      </c>
      <c r="Q72" s="36">
        <v>18.537460273972602</v>
      </c>
      <c r="R72" s="38">
        <v>0</v>
      </c>
      <c r="S72" s="38">
        <v>0</v>
      </c>
      <c r="T72" s="37">
        <f>SUMPRODUCT(LTA!J72:AN72,LTA!J$101:AN$101,LTA!J$104:AN$104)</f>
        <v>33.96</v>
      </c>
      <c r="U72" s="37">
        <f>SUMPRODUCT(LTA!J72:AN72,LTA!J$102:AN$102,LTA!J$104:AN$104)</f>
        <v>110.53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0.37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10.978108069128542</v>
      </c>
      <c r="AD72">
        <f t="shared" si="4"/>
        <v>643.18639294748982</v>
      </c>
      <c r="AE72">
        <f>'IDT-1'!C72</f>
        <v>71.989000000000004</v>
      </c>
      <c r="AF72" s="24"/>
      <c r="AG72">
        <f t="shared" si="5"/>
        <v>715.17539294748985</v>
      </c>
      <c r="AI72" s="34">
        <f>PXIL!I72</f>
        <v>0</v>
      </c>
      <c r="AJ72" s="34">
        <f>PXIL!O72</f>
        <v>0</v>
      </c>
      <c r="AK72" s="34">
        <f>RTM_IEX!I72</f>
        <v>0.69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1.05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5.5991999999999997</v>
      </c>
      <c r="E73">
        <f>GT_NG!Q73</f>
        <v>16.7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691.44458997303491</v>
      </c>
      <c r="P73" s="36">
        <v>67.88</v>
      </c>
      <c r="Q73" s="36">
        <v>18.537460273972602</v>
      </c>
      <c r="R73" s="38">
        <v>0</v>
      </c>
      <c r="S73" s="38">
        <v>0</v>
      </c>
      <c r="T73" s="37">
        <f>SUMPRODUCT(LTA!J73:AN73,LTA!J$101:AN$101,LTA!J$104:AN$104)</f>
        <v>30.58</v>
      </c>
      <c r="U73" s="37">
        <f>SUMPRODUCT(LTA!J73:AN73,LTA!J$102:AN$102,LTA!J$104:AN$104)</f>
        <v>111.43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0.47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11.135580762663809</v>
      </c>
      <c r="AD73">
        <f t="shared" si="4"/>
        <v>661.77566948434378</v>
      </c>
      <c r="AE73">
        <f>'IDT-1'!C73</f>
        <v>72.631</v>
      </c>
      <c r="AF73" s="24"/>
      <c r="AG73">
        <f t="shared" si="5"/>
        <v>734.40666948434375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1.1299999999999999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5.5991999999999997</v>
      </c>
      <c r="E74">
        <f>GT_NG!Q74</f>
        <v>8.5960031974420463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718.94924225872182</v>
      </c>
      <c r="P74" s="36">
        <v>67.88</v>
      </c>
      <c r="Q74" s="36">
        <v>18.537460273972602</v>
      </c>
      <c r="R74" s="38">
        <v>0</v>
      </c>
      <c r="S74" s="38">
        <v>0</v>
      </c>
      <c r="T74" s="37">
        <f>SUMPRODUCT(LTA!J74:AN74,LTA!J$101:AN$101,LTA!J$104:AN$104)</f>
        <v>30.07</v>
      </c>
      <c r="U74" s="37">
        <f>SUMPRODUCT(LTA!J74:AN74,LTA!J$102:AN$102,LTA!J$104:AN$104)</f>
        <v>112.37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0.08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11.290650268722095</v>
      </c>
      <c r="AD74">
        <f t="shared" si="4"/>
        <v>680.08125546141446</v>
      </c>
      <c r="AE74">
        <f>'IDT-1'!C74</f>
        <v>81.813999999999993</v>
      </c>
      <c r="AF74" s="24"/>
      <c r="AG74">
        <f t="shared" si="5"/>
        <v>761.89525546141442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0.15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5.7858399999999994</v>
      </c>
      <c r="E75">
        <f>GT_NG!Q75</f>
        <v>8.8360238774980537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725.69815777883343</v>
      </c>
      <c r="P75" s="36">
        <v>67.88</v>
      </c>
      <c r="Q75" s="36">
        <v>18.537460273972602</v>
      </c>
      <c r="R75" s="38">
        <v>0</v>
      </c>
      <c r="S75" s="38">
        <v>0</v>
      </c>
      <c r="T75" s="37">
        <f>SUMPRODUCT(LTA!J75:AN75,LTA!J$101:AN$101,LTA!J$104:AN$104)</f>
        <v>28.7</v>
      </c>
      <c r="U75" s="37">
        <f>SUMPRODUCT(LTA!J75:AN75,LTA!J$102:AN$102,LTA!J$104:AN$104)</f>
        <v>114.84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0.35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11.362937108803498</v>
      </c>
      <c r="AD75">
        <f t="shared" si="4"/>
        <v>688.61454482150054</v>
      </c>
      <c r="AE75">
        <f>'IDT-1'!C75</f>
        <v>82.731999999999999</v>
      </c>
      <c r="AF75" s="24"/>
      <c r="AG75">
        <f t="shared" si="5"/>
        <v>771.34654482150052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0.21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5.7858399999999994</v>
      </c>
      <c r="E76">
        <f>GT_NG!Q76</f>
        <v>8.8360238774980537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743.75505922504658</v>
      </c>
      <c r="P76" s="36">
        <v>67.88</v>
      </c>
      <c r="Q76" s="36">
        <v>18.537460273972602</v>
      </c>
      <c r="R76" s="38">
        <v>0</v>
      </c>
      <c r="S76" s="38">
        <v>0</v>
      </c>
      <c r="T76" s="37">
        <f>SUMPRODUCT(LTA!J76:AN76,LTA!J$101:AN$101,LTA!J$104:AN$104)</f>
        <v>33.79</v>
      </c>
      <c r="U76" s="37">
        <f>SUMPRODUCT(LTA!J76:AN76,LTA!J$102:AN$102,LTA!J$104:AN$104)</f>
        <v>117.52000000000001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0.43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11.758785393174364</v>
      </c>
      <c r="AD76">
        <f t="shared" si="4"/>
        <v>693.16559798334288</v>
      </c>
      <c r="AE76">
        <f>'IDT-1'!C76</f>
        <v>80.019000000000005</v>
      </c>
      <c r="AF76" s="24"/>
      <c r="AG76">
        <f t="shared" si="5"/>
        <v>773.18459798334288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-21</v>
      </c>
      <c r="AM76" s="34">
        <f>RTM_PXI!I76</f>
        <v>0</v>
      </c>
      <c r="AN76" s="34">
        <f>RTM_PXI!O76</f>
        <v>0</v>
      </c>
      <c r="AO76" s="148">
        <f>GDAM_IEX!I76</f>
        <v>0.25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5.7858399999999994</v>
      </c>
      <c r="E77">
        <f>GT_NG!Q77</f>
        <v>8.8360238774980537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743.14486921079151</v>
      </c>
      <c r="P77" s="36">
        <v>67.88</v>
      </c>
      <c r="Q77" s="36">
        <v>18.537460273972602</v>
      </c>
      <c r="R77" s="38">
        <v>0</v>
      </c>
      <c r="S77" s="38">
        <v>0</v>
      </c>
      <c r="T77" s="37">
        <f>SUMPRODUCT(LTA!J77:AN77,LTA!J$101:AN$101,LTA!J$104:AN$104)</f>
        <v>39.6</v>
      </c>
      <c r="U77" s="37">
        <f>SUMPRODUCT(LTA!J77:AN77,LTA!J$102:AN$102,LTA!J$104:AN$104)</f>
        <v>119.52000000000001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11.872849901128843</v>
      </c>
      <c r="AD77">
        <f t="shared" si="4"/>
        <v>692.57134346113344</v>
      </c>
      <c r="AE77">
        <f>'IDT-1'!C77</f>
        <v>60</v>
      </c>
      <c r="AF77" s="24"/>
      <c r="AG77">
        <f t="shared" si="5"/>
        <v>752.57134346113344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-28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5.7858399999999994</v>
      </c>
      <c r="E78">
        <f>GT_NG!Q78</f>
        <v>8.8360238774980537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739.517776388519</v>
      </c>
      <c r="P78" s="36">
        <v>67.88</v>
      </c>
      <c r="Q78" s="36">
        <v>18.537460273972602</v>
      </c>
      <c r="R78" s="38">
        <v>0</v>
      </c>
      <c r="S78" s="38">
        <v>0</v>
      </c>
      <c r="T78" s="37">
        <f>SUMPRODUCT(LTA!J78:AN78,LTA!J$101:AN$101,LTA!J$104:AN$104)</f>
        <v>47.83</v>
      </c>
      <c r="U78" s="37">
        <f>SUMPRODUCT(LTA!J78:AN78,LTA!J$102:AN$102,LTA!J$104:AN$104)</f>
        <v>121.46000000000001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11.961694952321309</v>
      </c>
      <c r="AD78">
        <f t="shared" si="4"/>
        <v>695.02540558766827</v>
      </c>
      <c r="AE78">
        <f>'IDT-1'!C78</f>
        <v>50</v>
      </c>
      <c r="AF78" s="24"/>
      <c r="AG78">
        <f t="shared" si="5"/>
        <v>745.02540558766827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-32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5.7858399999999994</v>
      </c>
      <c r="E79">
        <f>GT_NG!Q79</f>
        <v>8.8360238774980537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740.87420136283606</v>
      </c>
      <c r="P79" s="36">
        <v>67.88</v>
      </c>
      <c r="Q79" s="36">
        <v>18.537460273972602</v>
      </c>
      <c r="R79" s="38">
        <v>0</v>
      </c>
      <c r="S79" s="38">
        <v>0</v>
      </c>
      <c r="T79" s="37">
        <f>SUMPRODUCT(LTA!J79:AN79,LTA!J$101:AN$101,LTA!J$104:AN$104)</f>
        <v>52.96</v>
      </c>
      <c r="U79" s="37">
        <f>SUMPRODUCT(LTA!J79:AN79,LTA!J$102:AN$102,LTA!J$104:AN$104)</f>
        <v>112.19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11.887485975756237</v>
      </c>
      <c r="AD79">
        <f t="shared" si="4"/>
        <v>698.3160395385504</v>
      </c>
      <c r="AE79">
        <f>'IDT-1'!C79</f>
        <v>35</v>
      </c>
      <c r="AF79" s="24"/>
      <c r="AG79">
        <f t="shared" si="5"/>
        <v>733.3160395385504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-26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5.7858399999999994</v>
      </c>
      <c r="E80">
        <f>GT_NG!Q80</f>
        <v>8.8360238774980537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700.78736854980139</v>
      </c>
      <c r="P80" s="36">
        <v>67.88</v>
      </c>
      <c r="Q80" s="36">
        <v>18.537460273972602</v>
      </c>
      <c r="R80" s="38">
        <v>0</v>
      </c>
      <c r="S80" s="38">
        <v>0</v>
      </c>
      <c r="T80" s="37">
        <f>SUMPRODUCT(LTA!J80:AN80,LTA!J$101:AN$101,LTA!J$104:AN$104)</f>
        <v>58.5</v>
      </c>
      <c r="U80" s="37">
        <f>SUMPRODUCT(LTA!J80:AN80,LTA!J$102:AN$102,LTA!J$104:AN$104)</f>
        <v>112.53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11.634033211026304</v>
      </c>
      <c r="AD80">
        <f t="shared" si="4"/>
        <v>660.36265949024562</v>
      </c>
      <c r="AE80">
        <f>'IDT-1'!C80</f>
        <v>60</v>
      </c>
      <c r="AF80" s="24"/>
      <c r="AG80">
        <f t="shared" si="5"/>
        <v>720.36265949024562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5.7858399999999994</v>
      </c>
      <c r="E81">
        <f>GT_NG!Q81</f>
        <v>8.8360238774980537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672.58725948892334</v>
      </c>
      <c r="P81" s="36">
        <v>67.88</v>
      </c>
      <c r="Q81" s="36">
        <v>18.537460273972602</v>
      </c>
      <c r="R81" s="38">
        <v>0</v>
      </c>
      <c r="S81" s="38">
        <v>0</v>
      </c>
      <c r="T81" s="37">
        <f>SUMPRODUCT(LTA!J81:AN81,LTA!J$101:AN$101,LTA!J$104:AN$104)</f>
        <v>62.33</v>
      </c>
      <c r="U81" s="37">
        <f>SUMPRODUCT(LTA!J81:AN81,LTA!J$102:AN$102,LTA!J$104:AN$104)</f>
        <v>113.2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11.418009979465149</v>
      </c>
      <c r="AD81">
        <f t="shared" si="4"/>
        <v>638.87857366092885</v>
      </c>
      <c r="AE81">
        <f>'IDT-1'!C81</f>
        <v>60</v>
      </c>
      <c r="AF81" s="24"/>
      <c r="AG81">
        <f t="shared" si="5"/>
        <v>698.87857366092885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-28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5.7858399999999994</v>
      </c>
      <c r="E82">
        <f>GT_NG!Q82</f>
        <v>8.8360238774980537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665.31370564256144</v>
      </c>
      <c r="P82" s="36">
        <v>67.88</v>
      </c>
      <c r="Q82" s="36">
        <v>18.537460273972602</v>
      </c>
      <c r="R82" s="38">
        <v>0</v>
      </c>
      <c r="S82" s="38">
        <v>0</v>
      </c>
      <c r="T82" s="37">
        <f>SUMPRODUCT(LTA!J82:AN82,LTA!J$101:AN$101,LTA!J$104:AN$104)</f>
        <v>62.86</v>
      </c>
      <c r="U82" s="37">
        <f>SUMPRODUCT(LTA!J82:AN82,LTA!J$102:AN$102,LTA!J$104:AN$104)</f>
        <v>114.19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11.335795496256152</v>
      </c>
      <c r="AD82">
        <f t="shared" si="4"/>
        <v>637.20723429777581</v>
      </c>
      <c r="AE82">
        <f>'IDT-1'!C82</f>
        <v>45</v>
      </c>
      <c r="AF82" s="24"/>
      <c r="AG82">
        <f t="shared" si="5"/>
        <v>682.20723429777581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-24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5.7858399999999994</v>
      </c>
      <c r="E83">
        <f>GT_NG!Q83</f>
        <v>8.8360238774980537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54.14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653.92245112981186</v>
      </c>
      <c r="P83" s="36">
        <v>67.88</v>
      </c>
      <c r="Q83" s="36">
        <v>18.537460273972602</v>
      </c>
      <c r="R83" s="38">
        <v>0</v>
      </c>
      <c r="S83" s="38">
        <v>0</v>
      </c>
      <c r="T83" s="37">
        <f>SUMPRODUCT(LTA!J83:AN83,LTA!J$101:AN$101,LTA!J$104:AN$104)</f>
        <v>60.54</v>
      </c>
      <c r="U83" s="37">
        <f>SUMPRODUCT(LTA!J83:AN83,LTA!J$102:AN$102,LTA!J$104:AN$104)</f>
        <v>114.85000000000001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10.777193598929937</v>
      </c>
      <c r="AD83">
        <f t="shared" si="4"/>
        <v>677.71458168235256</v>
      </c>
      <c r="AE83">
        <f>'IDT-1'!C83</f>
        <v>-20</v>
      </c>
      <c r="AF83" s="24"/>
      <c r="AG83">
        <f t="shared" si="5"/>
        <v>657.71458168235256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-71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5.7858399999999994</v>
      </c>
      <c r="E84">
        <f>GT_NG!Q84</f>
        <v>8.8360238774980537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54.14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644.96060251788242</v>
      </c>
      <c r="P84" s="36">
        <v>67.88</v>
      </c>
      <c r="Q84" s="36">
        <v>18.537460273972602</v>
      </c>
      <c r="R84" s="38">
        <v>0</v>
      </c>
      <c r="S84" s="38">
        <v>0</v>
      </c>
      <c r="T84" s="37">
        <f>SUMPRODUCT(LTA!J84:AN84,LTA!J$101:AN$101,LTA!J$104:AN$104)</f>
        <v>57.42</v>
      </c>
      <c r="U84" s="37">
        <f>SUMPRODUCT(LTA!J84:AN84,LTA!J$102:AN$102,LTA!J$104:AN$104)</f>
        <v>116.38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10.646202281965284</v>
      </c>
      <c r="AD84">
        <f t="shared" si="4"/>
        <v>672.29372438738767</v>
      </c>
      <c r="AE84">
        <f>'IDT-1'!C84</f>
        <v>-35</v>
      </c>
      <c r="AF84" s="24"/>
      <c r="AG84">
        <f t="shared" si="5"/>
        <v>637.29372438738767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-66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5.7858399999999994</v>
      </c>
      <c r="E85">
        <f>GT_NG!Q85</f>
        <v>8.8360238774980537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590.96329556923172</v>
      </c>
      <c r="P85" s="36">
        <v>67.88</v>
      </c>
      <c r="Q85" s="36">
        <v>18.537460273972602</v>
      </c>
      <c r="R85" s="38">
        <v>0</v>
      </c>
      <c r="S85" s="38">
        <v>0</v>
      </c>
      <c r="T85" s="37">
        <f>SUMPRODUCT(LTA!J85:AN85,LTA!J$101:AN$101,LTA!J$104:AN$104)</f>
        <v>56.22</v>
      </c>
      <c r="U85" s="37">
        <f>SUMPRODUCT(LTA!J85:AN85,LTA!J$102:AN$102,LTA!J$104:AN$104)</f>
        <v>119.31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9.6048844937539393</v>
      </c>
      <c r="AD85">
        <f t="shared" si="4"/>
        <v>681.92773522694836</v>
      </c>
      <c r="AE85">
        <f>'IDT-1'!C85</f>
        <v>-50</v>
      </c>
      <c r="AF85" s="24"/>
      <c r="AG85">
        <f t="shared" si="5"/>
        <v>631.92773522694836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5.7858399999999994</v>
      </c>
      <c r="E86">
        <f>GT_NG!Q86</f>
        <v>8.8360238774980537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578.62814274693574</v>
      </c>
      <c r="P86" s="36">
        <v>67.88</v>
      </c>
      <c r="Q86" s="36">
        <v>18.537460273972602</v>
      </c>
      <c r="R86" s="38">
        <v>0</v>
      </c>
      <c r="S86" s="38">
        <v>0</v>
      </c>
      <c r="T86" s="37">
        <f>SUMPRODUCT(LTA!J86:AN86,LTA!J$101:AN$101,LTA!J$104:AN$104)</f>
        <v>55.22</v>
      </c>
      <c r="U86" s="37">
        <f>SUMPRODUCT(LTA!J86:AN86,LTA!J$102:AN$102,LTA!J$104:AN$104)</f>
        <v>120.01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-65</v>
      </c>
      <c r="AA86" s="75">
        <f>STOA!I86</f>
        <v>0</v>
      </c>
      <c r="AB86" s="75">
        <f>-STOA!O86</f>
        <v>-225</v>
      </c>
      <c r="AC86">
        <f t="shared" si="3"/>
        <v>10.049374462164444</v>
      </c>
      <c r="AD86">
        <f t="shared" si="4"/>
        <v>603.84809243624193</v>
      </c>
      <c r="AE86">
        <f>'IDT-1'!C86</f>
        <v>0</v>
      </c>
      <c r="AF86" s="24"/>
      <c r="AG86">
        <f t="shared" si="5"/>
        <v>603.84809243624193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5.7858399999999994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578.63665561377024</v>
      </c>
      <c r="P87" s="36">
        <v>67.88</v>
      </c>
      <c r="Q87" s="36">
        <v>18.537460273972602</v>
      </c>
      <c r="R87" s="38">
        <v>0</v>
      </c>
      <c r="S87" s="38">
        <v>0</v>
      </c>
      <c r="T87" s="37">
        <f>SUMPRODUCT(LTA!J87:AN87,LTA!J$101:AN$101,LTA!J$104:AN$104)</f>
        <v>54.12</v>
      </c>
      <c r="U87" s="37">
        <f>SUMPRODUCT(LTA!J87:AN87,LTA!J$102:AN$102,LTA!J$104:AN$104)</f>
        <v>116.3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-69.989999999999995</v>
      </c>
      <c r="AA87" s="75">
        <f>STOA!I87</f>
        <v>0</v>
      </c>
      <c r="AB87" s="75">
        <f>-STOA!O87</f>
        <v>-225</v>
      </c>
      <c r="AC87">
        <f t="shared" si="3"/>
        <v>10.049296873580579</v>
      </c>
      <c r="AD87">
        <f t="shared" si="4"/>
        <v>593.81666221160424</v>
      </c>
      <c r="AE87">
        <f>'IDT-1'!C87</f>
        <v>-14</v>
      </c>
      <c r="AF87" s="24"/>
      <c r="AG87">
        <f t="shared" si="5"/>
        <v>579.81666221160424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5.7858399999999994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48.997806133870611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581.31696747312117</v>
      </c>
      <c r="P88" s="36">
        <v>67.88</v>
      </c>
      <c r="Q88" s="36">
        <v>18.537460273972602</v>
      </c>
      <c r="R88" s="38">
        <v>0</v>
      </c>
      <c r="S88" s="38">
        <v>0</v>
      </c>
      <c r="T88" s="37">
        <f>SUMPRODUCT(LTA!J88:AN88,LTA!J$101:AN$101,LTA!J$104:AN$104)</f>
        <v>51.77</v>
      </c>
      <c r="U88" s="37">
        <f>SUMPRODUCT(LTA!J88:AN88,LTA!J$102:AN$102,LTA!J$104:AN$104)</f>
        <v>87.610000000000014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-24</v>
      </c>
      <c r="AA88" s="75">
        <f>STOA!I88</f>
        <v>0</v>
      </c>
      <c r="AB88" s="75">
        <f>-STOA!O88</f>
        <v>-225</v>
      </c>
      <c r="AC88">
        <f t="shared" si="3"/>
        <v>9.675603252702663</v>
      </c>
      <c r="AD88">
        <f t="shared" si="4"/>
        <v>581.81847382570368</v>
      </c>
      <c r="AE88">
        <f>'IDT-1'!C88</f>
        <v>-2</v>
      </c>
      <c r="AF88" s="24"/>
      <c r="AG88">
        <f t="shared" si="5"/>
        <v>579.81847382570368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5.7858399999999994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48.997806133870611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580.7783973279478</v>
      </c>
      <c r="P89" s="36">
        <v>67.88</v>
      </c>
      <c r="Q89" s="36">
        <v>9.2200000000000006</v>
      </c>
      <c r="R89" s="38">
        <v>0</v>
      </c>
      <c r="S89" s="38">
        <v>0</v>
      </c>
      <c r="T89" s="37">
        <f>SUMPRODUCT(LTA!J89:AN89,LTA!J$101:AN$101,LTA!J$104:AN$104)</f>
        <v>43.47</v>
      </c>
      <c r="U89" s="37">
        <f>SUMPRODUCT(LTA!J89:AN89,LTA!J$102:AN$102,LTA!J$104:AN$104)</f>
        <v>71.09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</v>
      </c>
      <c r="AA89" s="75">
        <f>STOA!I89</f>
        <v>0</v>
      </c>
      <c r="AB89" s="75">
        <f>-STOA!O89</f>
        <v>-225</v>
      </c>
      <c r="AC89">
        <f t="shared" si="3"/>
        <v>9.0708917613609419</v>
      </c>
      <c r="AD89">
        <f t="shared" si="4"/>
        <v>584.74715489789958</v>
      </c>
      <c r="AE89">
        <f>'IDT-1'!C89</f>
        <v>-12</v>
      </c>
      <c r="AF89" s="24"/>
      <c r="AG89">
        <f t="shared" si="5"/>
        <v>572.74715489789958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5.7858399999999994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48.997806133870611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568.35956955643189</v>
      </c>
      <c r="P90" s="36">
        <v>67.88</v>
      </c>
      <c r="Q90" s="36">
        <v>9.2200000000000006</v>
      </c>
      <c r="R90" s="38">
        <v>0</v>
      </c>
      <c r="S90" s="38">
        <v>0</v>
      </c>
      <c r="T90" s="37">
        <f>SUMPRODUCT(LTA!J90:AN90,LTA!J$101:AN$101,LTA!J$104:AN$104)</f>
        <v>41.67</v>
      </c>
      <c r="U90" s="37">
        <f>SUMPRODUCT(LTA!J90:AN90,LTA!J$102:AN$102,LTA!J$104:AN$104)</f>
        <v>71.03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-17</v>
      </c>
      <c r="AA90" s="75">
        <f>STOA!I90</f>
        <v>0</v>
      </c>
      <c r="AB90" s="75">
        <f>-STOA!O90</f>
        <v>-225</v>
      </c>
      <c r="AC90">
        <f t="shared" si="3"/>
        <v>8.950949608080208</v>
      </c>
      <c r="AD90">
        <f t="shared" si="4"/>
        <v>570.58826927966425</v>
      </c>
      <c r="AE90">
        <f>'IDT-1'!C90</f>
        <v>-12</v>
      </c>
      <c r="AF90" s="24"/>
      <c r="AG90">
        <f t="shared" si="5"/>
        <v>558.58826927966425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5.7858399999999994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48.997806133870611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568.39948779033261</v>
      </c>
      <c r="P91" s="36">
        <v>67.88</v>
      </c>
      <c r="Q91" s="36">
        <v>9.2200000000000006</v>
      </c>
      <c r="R91" s="38">
        <v>0</v>
      </c>
      <c r="S91" s="38">
        <v>0</v>
      </c>
      <c r="T91" s="37">
        <f>SUMPRODUCT(LTA!J91:AN91,LTA!J$101:AN$101,LTA!J$104:AN$104)</f>
        <v>57.86</v>
      </c>
      <c r="U91" s="37">
        <f>SUMPRODUCT(LTA!J91:AN91,LTA!J$102:AN$102,LTA!J$104:AN$104)</f>
        <v>68.849999999999994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-276.11</v>
      </c>
      <c r="AC91">
        <f t="shared" si="3"/>
        <v>9.35792011124094</v>
      </c>
      <c r="AD91">
        <f t="shared" si="4"/>
        <v>550.12121701040439</v>
      </c>
      <c r="AE91">
        <f>'IDT-1'!C91</f>
        <v>0</v>
      </c>
      <c r="AF91" s="24"/>
      <c r="AG91">
        <f t="shared" si="5"/>
        <v>550.12121701040439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5.7858399999999994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48.997806133870611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568.39948779033261</v>
      </c>
      <c r="P92" s="36">
        <v>67.88</v>
      </c>
      <c r="Q92" s="36">
        <v>9.2200000000000006</v>
      </c>
      <c r="R92" s="38">
        <v>0</v>
      </c>
      <c r="S92" s="38">
        <v>0</v>
      </c>
      <c r="T92" s="37">
        <f>SUMPRODUCT(LTA!J92:AN92,LTA!J$101:AN$101,LTA!J$104:AN$104)</f>
        <v>56</v>
      </c>
      <c r="U92" s="37">
        <f>SUMPRODUCT(LTA!J92:AN92,LTA!J$102:AN$102,LTA!J$104:AN$104)</f>
        <v>68.3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-276.11</v>
      </c>
      <c r="AC92">
        <f t="shared" si="3"/>
        <v>9.3376761112409401</v>
      </c>
      <c r="AD92">
        <f t="shared" si="4"/>
        <v>547.73146101040425</v>
      </c>
      <c r="AE92">
        <f>'IDT-1'!C92</f>
        <v>0</v>
      </c>
      <c r="AF92" s="24"/>
      <c r="AG92">
        <f t="shared" si="5"/>
        <v>547.73146101040425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5.7858399999999994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48.997806133870611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581.12897878215915</v>
      </c>
      <c r="P93" s="36">
        <v>28.810000000000002</v>
      </c>
      <c r="Q93" s="36">
        <v>9.2200000000000006</v>
      </c>
      <c r="R93" s="38">
        <v>0</v>
      </c>
      <c r="S93" s="38">
        <v>0</v>
      </c>
      <c r="T93" s="37">
        <f>SUMPRODUCT(LTA!J93:AN93,LTA!J$101:AN$101,LTA!J$104:AN$104)</f>
        <v>55.16</v>
      </c>
      <c r="U93" s="37">
        <f>SUMPRODUCT(LTA!J93:AN93,LTA!J$102:AN$102,LTA!J$104:AN$104)</f>
        <v>71.949999999999989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-276.11</v>
      </c>
      <c r="AC93">
        <f t="shared" si="3"/>
        <v>9.1400198355722821</v>
      </c>
      <c r="AD93">
        <f t="shared" si="4"/>
        <v>524.39860827789937</v>
      </c>
      <c r="AE93">
        <f>'IDT-1'!C93</f>
        <v>0</v>
      </c>
      <c r="AF93" s="24"/>
      <c r="AG93">
        <f t="shared" si="5"/>
        <v>524.39860827789937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5.7858399999999994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48.997806133870611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562.97032180379938</v>
      </c>
      <c r="P94" s="36">
        <v>28.810000000000002</v>
      </c>
      <c r="Q94" s="36">
        <v>9.2200000000000006</v>
      </c>
      <c r="R94" s="38">
        <v>0</v>
      </c>
      <c r="S94" s="38">
        <v>0</v>
      </c>
      <c r="T94" s="37">
        <f>SUMPRODUCT(LTA!J94:AN94,LTA!J$101:AN$101,LTA!J$104:AN$104)</f>
        <v>55.31</v>
      </c>
      <c r="U94" s="37">
        <f>SUMPRODUCT(LTA!J94:AN94,LTA!J$102:AN$102,LTA!J$104:AN$104)</f>
        <v>71.449999999999989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-276.11</v>
      </c>
      <c r="AC94">
        <f t="shared" si="3"/>
        <v>8.9845471169540616</v>
      </c>
      <c r="AD94">
        <f t="shared" si="4"/>
        <v>506.04542401815803</v>
      </c>
      <c r="AE94">
        <f>'IDT-1'!C94</f>
        <v>-5</v>
      </c>
      <c r="AF94" s="24"/>
      <c r="AG94">
        <f t="shared" si="5"/>
        <v>501.04542401815803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5.7858399999999994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48.997806133870611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564.01459602556793</v>
      </c>
      <c r="P95" s="36">
        <v>28.810000000000002</v>
      </c>
      <c r="Q95" s="36">
        <v>9.2200000000000006</v>
      </c>
      <c r="R95" s="38">
        <v>0</v>
      </c>
      <c r="S95" s="38">
        <v>0</v>
      </c>
      <c r="T95" s="37">
        <f>SUMPRODUCT(LTA!J95:AN95,LTA!J$101:AN$101,LTA!J$104:AN$104)</f>
        <v>57.37</v>
      </c>
      <c r="U95" s="37">
        <f>SUMPRODUCT(LTA!J95:AN95,LTA!J$102:AN$102,LTA!J$104:AN$104)</f>
        <v>71.13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</v>
      </c>
      <c r="AA95" s="75">
        <f>STOA!I95</f>
        <v>0</v>
      </c>
      <c r="AB95" s="75">
        <f>-STOA!O95</f>
        <v>-276.11</v>
      </c>
      <c r="AC95">
        <f t="shared" si="3"/>
        <v>9.2197139635391441</v>
      </c>
      <c r="AD95">
        <f>SUM(B95:AB95,AI95:AT95)-AC95</f>
        <v>483.59453139334147</v>
      </c>
      <c r="AE95">
        <f>'IDT-1'!C95</f>
        <v>-20.745000000000001</v>
      </c>
      <c r="AF95" s="24"/>
      <c r="AG95">
        <f t="shared" si="5"/>
        <v>462.84953139334146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5.7858399999999994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48.997806133870611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564.32540630806363</v>
      </c>
      <c r="P96" s="36">
        <v>28.81</v>
      </c>
      <c r="Q96" s="36">
        <v>9.2200000000000006</v>
      </c>
      <c r="R96" s="38">
        <v>0</v>
      </c>
      <c r="S96" s="38">
        <v>0</v>
      </c>
      <c r="T96" s="37">
        <f>SUMPRODUCT(LTA!J96:AN96,LTA!J$101:AN$101,LTA!J$104:AN$104)</f>
        <v>57.97</v>
      </c>
      <c r="U96" s="37">
        <f>SUMPRODUCT(LTA!J96:AN96,LTA!J$102:AN$102,LTA!J$104:AN$104)</f>
        <v>70.789999999999992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-40</v>
      </c>
      <c r="AA96" s="75">
        <f>STOA!I96</f>
        <v>0</v>
      </c>
      <c r="AB96" s="75">
        <f>-STOA!O96</f>
        <v>-276.11</v>
      </c>
      <c r="AC96">
        <f t="shared" si="3"/>
        <v>9.529470448008114</v>
      </c>
      <c r="AD96">
        <f t="shared" si="4"/>
        <v>447.85558519136811</v>
      </c>
      <c r="AE96">
        <f>'IDT-1'!C96</f>
        <v>0</v>
      </c>
      <c r="AF96" s="24"/>
      <c r="AG96">
        <f t="shared" si="5"/>
        <v>447.85558519136811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-21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5.7858399999999994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48.997806133870611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584.88682601354333</v>
      </c>
      <c r="P97" s="36">
        <v>28.81</v>
      </c>
      <c r="Q97" s="36">
        <v>9.2200000000000006</v>
      </c>
      <c r="R97" s="38">
        <v>0</v>
      </c>
      <c r="S97" s="38">
        <v>0</v>
      </c>
      <c r="T97" s="37">
        <f>SUMPRODUCT(LTA!J97:AN97,LTA!J$101:AN$101,LTA!J$104:AN$104)</f>
        <v>58.16</v>
      </c>
      <c r="U97" s="37">
        <f>SUMPRODUCT(LTA!J97:AN97,LTA!J$102:AN$102,LTA!J$104:AN$104)</f>
        <v>70.289999999999992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-70</v>
      </c>
      <c r="AA97" s="75">
        <f>STOA!I97</f>
        <v>0</v>
      </c>
      <c r="AB97" s="75">
        <f>-STOA!O97</f>
        <v>-276.11</v>
      </c>
      <c r="AC97">
        <f t="shared" si="3"/>
        <v>10.038428682529705</v>
      </c>
      <c r="AD97">
        <f t="shared" si="4"/>
        <v>427.59804666232617</v>
      </c>
      <c r="AE97">
        <f>'IDT-1'!C97</f>
        <v>0</v>
      </c>
      <c r="AF97" s="24"/>
      <c r="AG97">
        <f t="shared" si="5"/>
        <v>427.59804666232617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-31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5.7858399999999994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48.997806133870611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580.14095893701062</v>
      </c>
      <c r="P98" s="36">
        <v>28.81</v>
      </c>
      <c r="Q98" s="36">
        <v>9.2200000000000006</v>
      </c>
      <c r="R98" s="38">
        <v>0</v>
      </c>
      <c r="S98" s="38">
        <v>0</v>
      </c>
      <c r="T98" s="37">
        <f>SUMPRODUCT(LTA!J98:AN98,LTA!J$101:AN$101,LTA!J$104:AN$104)</f>
        <v>58.52</v>
      </c>
      <c r="U98" s="37">
        <f>SUMPRODUCT(LTA!J98:AN98,LTA!J$102:AN$102,LTA!J$104:AN$104)</f>
        <v>69.789999999999992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-90</v>
      </c>
      <c r="AA98" s="75">
        <f>STOA!I98</f>
        <v>0</v>
      </c>
      <c r="AB98" s="75">
        <f>-STOA!O98</f>
        <v>-276.11</v>
      </c>
      <c r="AC98">
        <f t="shared" si="3"/>
        <v>10.141397080409945</v>
      </c>
      <c r="AD98">
        <f t="shared" si="4"/>
        <v>405.60921118791322</v>
      </c>
      <c r="AE98">
        <f>'IDT-1'!C98</f>
        <v>0</v>
      </c>
      <c r="AF98" s="24"/>
      <c r="AG98">
        <f t="shared" si="5"/>
        <v>405.60921118791322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-28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0.14167142499999991</v>
      </c>
      <c r="E99">
        <f t="shared" si="6"/>
        <v>0.21346076839134326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1.2239689668681442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15.207844320388256</v>
      </c>
      <c r="P99" s="36">
        <f t="shared" si="6"/>
        <v>1.3767500000000024</v>
      </c>
      <c r="Q99" s="36">
        <f t="shared" si="6"/>
        <v>0.38500074052729871</v>
      </c>
      <c r="R99" s="38">
        <f t="shared" si="6"/>
        <v>0.23025789833916893</v>
      </c>
      <c r="S99" s="38">
        <f t="shared" si="6"/>
        <v>0</v>
      </c>
      <c r="T99" s="37">
        <f t="shared" si="6"/>
        <v>2.2470699999999999</v>
      </c>
      <c r="U99" s="37">
        <f t="shared" si="6"/>
        <v>2.2679325000000023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4.2499999999999998E-4</v>
      </c>
      <c r="Z99" s="34">
        <f t="shared" si="6"/>
        <v>-1.0504974999999999</v>
      </c>
      <c r="AA99" s="75">
        <f t="shared" si="6"/>
        <v>0</v>
      </c>
      <c r="AB99" s="75">
        <f t="shared" si="6"/>
        <v>-7.2588800000000013</v>
      </c>
      <c r="AC99">
        <f t="shared" si="6"/>
        <v>0.26938003441715058</v>
      </c>
      <c r="AD99">
        <f t="shared" si="6"/>
        <v>14.417604085097064</v>
      </c>
      <c r="AE99">
        <f t="shared" si="6"/>
        <v>0.14143224999999998</v>
      </c>
      <c r="AG99">
        <f t="shared" si="6"/>
        <v>14.559036335097062</v>
      </c>
      <c r="AI99">
        <f t="shared" si="6"/>
        <v>0</v>
      </c>
      <c r="AJ99">
        <f t="shared" si="6"/>
        <v>0</v>
      </c>
      <c r="AK99">
        <f t="shared" si="6"/>
        <v>4.6282499999999997E-2</v>
      </c>
      <c r="AL99">
        <f t="shared" si="6"/>
        <v>-0.34499999999999997</v>
      </c>
      <c r="AM99">
        <f t="shared" si="6"/>
        <v>0</v>
      </c>
      <c r="AN99">
        <f t="shared" si="6"/>
        <v>0</v>
      </c>
      <c r="AO99">
        <f t="shared" si="6"/>
        <v>6.9749999999999988E-4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45283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7.9136699999999998</v>
      </c>
      <c r="E3">
        <f>GT_NG!T3</f>
        <v>11.018062397372743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400.16011999323592</v>
      </c>
      <c r="P3" s="36">
        <v>38.42</v>
      </c>
      <c r="Q3" s="36">
        <v>7.6813880354238213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233.45000000000002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-30</v>
      </c>
      <c r="AA3" s="75">
        <f>STOA!J3</f>
        <v>1.84</v>
      </c>
      <c r="AB3" s="75">
        <f>-STOA!P3</f>
        <v>0</v>
      </c>
      <c r="AC3">
        <f>SUMIF(B3:AB3,"&gt;0")*$AC$2-SUMIF(B3:AB3,"&lt;0")*($AC$2/(1-$AC$2))+SUMIF(AI3:AR3,"&gt;0")*$AC$2-SUMIF(AI3:AR3,"&lt;0")*($AC$2/(1-$AC$2))</f>
        <v>6.7744436326484578</v>
      </c>
      <c r="AD3">
        <f>SUM(B3:AB3,AI3:AT3)-AC3</f>
        <v>705.30879679338398</v>
      </c>
      <c r="AE3">
        <f>'IDT-1'!F3</f>
        <v>0</v>
      </c>
      <c r="AF3" s="24"/>
      <c r="AG3">
        <f>SUM(AD3:AF3)</f>
        <v>705.30879679338398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-17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7.9136699999999998</v>
      </c>
      <c r="E4">
        <f>GT_NG!T4</f>
        <v>11.018062397372743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380.17039452566451</v>
      </c>
      <c r="P4" s="36">
        <v>19.21</v>
      </c>
      <c r="Q4" s="36">
        <v>7.6813880354238213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234.23000000000002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-6</v>
      </c>
      <c r="AA4" s="75">
        <f>STOA!J4</f>
        <v>1.84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6.2822947842230779</v>
      </c>
      <c r="AD4">
        <f t="shared" ref="AD4:AD67" si="1">SUM(B4:AB4,AI4:AT4)-AC4</f>
        <v>687.38122017423802</v>
      </c>
      <c r="AE4">
        <f>'IDT-1'!F4</f>
        <v>0</v>
      </c>
      <c r="AF4" s="24"/>
      <c r="AG4">
        <f t="shared" ref="AG4:AG67" si="2">SUM(AD4:AF4)</f>
        <v>687.38122017423802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-21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7.9136699999999998</v>
      </c>
      <c r="E5">
        <f>GT_NG!T5</f>
        <v>11.018062397372743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380.17039543097565</v>
      </c>
      <c r="P5" s="36">
        <v>19.21</v>
      </c>
      <c r="Q5" s="36">
        <v>7.6813880354238213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235.01000000000002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-20</v>
      </c>
      <c r="AA5" s="75">
        <f>STOA!J5</f>
        <v>1.84</v>
      </c>
      <c r="AB5" s="75">
        <f>-STOA!P5</f>
        <v>0</v>
      </c>
      <c r="AC5">
        <f t="shared" si="0"/>
        <v>6.3820295268014711</v>
      </c>
      <c r="AD5">
        <f t="shared" si="1"/>
        <v>677.06148633697069</v>
      </c>
      <c r="AE5">
        <f>'IDT-1'!F5</f>
        <v>0</v>
      </c>
      <c r="AF5" s="24"/>
      <c r="AG5">
        <f t="shared" si="2"/>
        <v>677.06148633697069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-18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7.9136699999999998</v>
      </c>
      <c r="E6">
        <f>GT_NG!T6</f>
        <v>11.018062397372743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380.17035924704828</v>
      </c>
      <c r="P6" s="36">
        <v>19.21</v>
      </c>
      <c r="Q6" s="36">
        <v>7.6813880354238213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235.84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-31</v>
      </c>
      <c r="AA6" s="75">
        <f>STOA!J6</f>
        <v>1.84</v>
      </c>
      <c r="AB6" s="75">
        <f>-STOA!P6</f>
        <v>0</v>
      </c>
      <c r="AC6">
        <f t="shared" si="0"/>
        <v>6.4737128001053712</v>
      </c>
      <c r="AD6">
        <f t="shared" si="1"/>
        <v>667.79976687973954</v>
      </c>
      <c r="AE6">
        <f>'IDT-1'!F6</f>
        <v>0</v>
      </c>
      <c r="AF6" s="24"/>
      <c r="AG6">
        <f t="shared" si="2"/>
        <v>667.79976687973954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-17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7.9136699999999998</v>
      </c>
      <c r="E7">
        <f>GT_NG!T7</f>
        <v>11.018062397372743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380.17038819089862</v>
      </c>
      <c r="P7" s="36">
        <v>19.21</v>
      </c>
      <c r="Q7" s="36">
        <v>7.6813880354238213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236.11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-43</v>
      </c>
      <c r="AA7" s="75">
        <f>STOA!J7</f>
        <v>1.84</v>
      </c>
      <c r="AB7" s="75">
        <f>-STOA!P7</f>
        <v>0</v>
      </c>
      <c r="AC7">
        <f t="shared" si="0"/>
        <v>6.6538753554563845</v>
      </c>
      <c r="AD7">
        <f t="shared" si="1"/>
        <v>646.88963326823875</v>
      </c>
      <c r="AE7">
        <f>'IDT-1'!F7</f>
        <v>0</v>
      </c>
      <c r="AF7" s="24"/>
      <c r="AG7">
        <f t="shared" si="2"/>
        <v>646.88963326823875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-26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7.9136699999999998</v>
      </c>
      <c r="E8">
        <f>GT_NG!T8</f>
        <v>10.9224620303757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380.17040625976426</v>
      </c>
      <c r="P8" s="36">
        <v>19.21</v>
      </c>
      <c r="Q8" s="36">
        <v>7.6813880354238213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236.4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-53</v>
      </c>
      <c r="AA8" s="75">
        <f>STOA!J8</f>
        <v>1.84</v>
      </c>
      <c r="AB8" s="75">
        <f>-STOA!P8</f>
        <v>0</v>
      </c>
      <c r="AC8">
        <f t="shared" si="0"/>
        <v>6.7486911991258607</v>
      </c>
      <c r="AD8">
        <f t="shared" si="1"/>
        <v>635.98923512643785</v>
      </c>
      <c r="AE8">
        <f>'IDT-1'!F8</f>
        <v>0</v>
      </c>
      <c r="AF8" s="24"/>
      <c r="AG8">
        <f t="shared" si="2"/>
        <v>635.98923512643785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-27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7.9136699999999998</v>
      </c>
      <c r="E9">
        <f>GT_NG!T9</f>
        <v>10.9224620303757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377.23807342642868</v>
      </c>
      <c r="P9" s="36">
        <v>19.21</v>
      </c>
      <c r="Q9" s="36">
        <v>7.6824242424242426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236.91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-71</v>
      </c>
      <c r="AA9" s="75">
        <f>STOA!J9</f>
        <v>1.84</v>
      </c>
      <c r="AB9" s="75">
        <f>-STOA!P9</f>
        <v>0</v>
      </c>
      <c r="AC9">
        <f t="shared" si="0"/>
        <v>6.8130638847135367</v>
      </c>
      <c r="AD9">
        <f t="shared" si="1"/>
        <v>623.50356581451513</v>
      </c>
      <c r="AE9">
        <f>'IDT-1'!F9</f>
        <v>0</v>
      </c>
      <c r="AF9" s="24"/>
      <c r="AG9">
        <f t="shared" si="2"/>
        <v>623.50356581451513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-19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7.9136699999999998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376.64139332289858</v>
      </c>
      <c r="P10" s="36">
        <v>19.21</v>
      </c>
      <c r="Q10" s="36">
        <v>7.6824242424242426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237.57999999999998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-78</v>
      </c>
      <c r="AA10" s="75">
        <f>STOA!J10</f>
        <v>1.84</v>
      </c>
      <c r="AB10" s="75">
        <f>-STOA!P10</f>
        <v>0</v>
      </c>
      <c r="AC10">
        <f t="shared" si="0"/>
        <v>6.8754846704824555</v>
      </c>
      <c r="AD10">
        <f t="shared" si="1"/>
        <v>616.81289284954323</v>
      </c>
      <c r="AE10">
        <f>'IDT-1'!F10</f>
        <v>0</v>
      </c>
      <c r="AF10" s="24"/>
      <c r="AG10">
        <f t="shared" si="2"/>
        <v>616.81289284954323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-19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7.9136699999999998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376.96668061882252</v>
      </c>
      <c r="P11" s="36">
        <v>19.21</v>
      </c>
      <c r="Q11" s="36">
        <v>7.6824242424242426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237.91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-85</v>
      </c>
      <c r="AA11" s="75">
        <f>STOA!J11</f>
        <v>1.84</v>
      </c>
      <c r="AB11" s="75">
        <f>-STOA!P11</f>
        <v>0</v>
      </c>
      <c r="AC11">
        <f t="shared" si="0"/>
        <v>6.9657006610171068</v>
      </c>
      <c r="AD11">
        <f t="shared" si="1"/>
        <v>607.37796415493256</v>
      </c>
      <c r="AE11">
        <f>'IDT-1'!F11</f>
        <v>0</v>
      </c>
      <c r="AF11" s="24"/>
      <c r="AG11">
        <f t="shared" si="2"/>
        <v>607.37796415493256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-22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7.9136699999999998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376.96810056818964</v>
      </c>
      <c r="P12" s="36">
        <v>19.21</v>
      </c>
      <c r="Q12" s="36">
        <v>7.6824242424242426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238.52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-90</v>
      </c>
      <c r="AA12" s="75">
        <f>STOA!J12</f>
        <v>1.84</v>
      </c>
      <c r="AB12" s="75">
        <f>-STOA!P12</f>
        <v>0</v>
      </c>
      <c r="AC12">
        <f t="shared" si="0"/>
        <v>7.0216635349411254</v>
      </c>
      <c r="AD12">
        <f t="shared" si="1"/>
        <v>601.93342123037564</v>
      </c>
      <c r="AE12">
        <f>'IDT-1'!F12</f>
        <v>0</v>
      </c>
      <c r="AF12" s="24"/>
      <c r="AG12">
        <f t="shared" si="2"/>
        <v>601.93342123037564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-23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7.9136699999999998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376.96827723717917</v>
      </c>
      <c r="P13" s="36">
        <v>19.21</v>
      </c>
      <c r="Q13" s="36">
        <v>7.6824242424242426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238.69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-94</v>
      </c>
      <c r="AA13" s="75">
        <f>STOA!J13</f>
        <v>1.84</v>
      </c>
      <c r="AB13" s="75">
        <f>-STOA!P13</f>
        <v>0</v>
      </c>
      <c r="AC13">
        <f t="shared" si="0"/>
        <v>7.1671027002837508</v>
      </c>
      <c r="AD13">
        <f t="shared" si="1"/>
        <v>584.9581587340225</v>
      </c>
      <c r="AE13">
        <f>'IDT-1'!F13</f>
        <v>0</v>
      </c>
      <c r="AF13" s="24"/>
      <c r="AG13">
        <f t="shared" si="2"/>
        <v>584.9581587340225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-36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7.9136699999999998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376.96827723717917</v>
      </c>
      <c r="P14" s="36">
        <v>19.21</v>
      </c>
      <c r="Q14" s="36">
        <v>7.6824242424242426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238.85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-101</v>
      </c>
      <c r="AA14" s="75">
        <f>STOA!J14</f>
        <v>1.84</v>
      </c>
      <c r="AB14" s="75">
        <f>-STOA!P14</f>
        <v>0</v>
      </c>
      <c r="AC14">
        <f t="shared" si="0"/>
        <v>7.1938601734584182</v>
      </c>
      <c r="AD14">
        <f t="shared" si="1"/>
        <v>582.09140126084787</v>
      </c>
      <c r="AE14">
        <f>'IDT-1'!F14</f>
        <v>0</v>
      </c>
      <c r="AF14" s="24"/>
      <c r="AG14">
        <f t="shared" si="2"/>
        <v>582.09140126084787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-32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7.9136699999999998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378.81613118919876</v>
      </c>
      <c r="P15" s="36">
        <v>19.21</v>
      </c>
      <c r="Q15" s="36">
        <v>7.6824242424242426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234.19000000000003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-109</v>
      </c>
      <c r="AA15" s="75">
        <f>STOA!J15</f>
        <v>1.84</v>
      </c>
      <c r="AB15" s="75">
        <f>-STOA!P15</f>
        <v>0</v>
      </c>
      <c r="AC15">
        <f t="shared" si="0"/>
        <v>7.1363535157558271</v>
      </c>
      <c r="AD15">
        <f t="shared" si="1"/>
        <v>583.33676187057017</v>
      </c>
      <c r="AE15">
        <f>'IDT-1'!F15</f>
        <v>0</v>
      </c>
      <c r="AF15" s="24"/>
      <c r="AG15">
        <f t="shared" si="2"/>
        <v>583.33676187057017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7.9136699999999998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378.81613118919876</v>
      </c>
      <c r="P16" s="36">
        <v>19.21</v>
      </c>
      <c r="Q16" s="36">
        <v>7.6824242424242426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234.57000000000002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-112</v>
      </c>
      <c r="AA16" s="75">
        <f>STOA!J16</f>
        <v>1.84</v>
      </c>
      <c r="AB16" s="75">
        <f>-STOA!P16</f>
        <v>0</v>
      </c>
      <c r="AC16">
        <f t="shared" si="0"/>
        <v>7.1564878312056059</v>
      </c>
      <c r="AD16">
        <f t="shared" si="1"/>
        <v>581.69662755512036</v>
      </c>
      <c r="AE16">
        <f>'IDT-1'!F16</f>
        <v>0</v>
      </c>
      <c r="AF16" s="24"/>
      <c r="AG16">
        <f t="shared" si="2"/>
        <v>581.69662755512036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-19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7.9136699999999998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382.17603353156005</v>
      </c>
      <c r="P17" s="36">
        <v>19.21</v>
      </c>
      <c r="Q17" s="36">
        <v>7.6824242424242426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234.97000000000003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-115</v>
      </c>
      <c r="AA17" s="75">
        <f>STOA!J17</f>
        <v>1.84</v>
      </c>
      <c r="AB17" s="75">
        <f>-STOA!P17</f>
        <v>0</v>
      </c>
      <c r="AC17">
        <f t="shared" si="0"/>
        <v>7.2050133263312173</v>
      </c>
      <c r="AD17">
        <f t="shared" si="1"/>
        <v>583.40800440235591</v>
      </c>
      <c r="AE17">
        <f>'IDT-1'!F17</f>
        <v>0</v>
      </c>
      <c r="AF17" s="24"/>
      <c r="AG17">
        <f t="shared" si="2"/>
        <v>583.40800440235591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-18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7.9136699999999998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382.17585686257053</v>
      </c>
      <c r="P18" s="36">
        <v>19.21</v>
      </c>
      <c r="Q18" s="36">
        <v>7.6824242424242426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235.38000000000002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-115</v>
      </c>
      <c r="AA18" s="75">
        <f>STOA!J18</f>
        <v>1.84</v>
      </c>
      <c r="AB18" s="75">
        <f>-STOA!P18</f>
        <v>0</v>
      </c>
      <c r="AC18">
        <f t="shared" si="0"/>
        <v>7.2169270000365957</v>
      </c>
      <c r="AD18">
        <f t="shared" si="1"/>
        <v>582.80591405966118</v>
      </c>
      <c r="AE18">
        <f>'IDT-1'!F18</f>
        <v>0</v>
      </c>
      <c r="AF18" s="24"/>
      <c r="AG18">
        <f t="shared" si="2"/>
        <v>582.80591405966118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-19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7.9136699999999998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376.42904778646374</v>
      </c>
      <c r="P19" s="36">
        <v>19.21</v>
      </c>
      <c r="Q19" s="36">
        <v>7.6824242424242426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234.45000000000002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-111</v>
      </c>
      <c r="AA19" s="75">
        <f>STOA!J19</f>
        <v>1.84</v>
      </c>
      <c r="AB19" s="75">
        <f>-STOA!P19</f>
        <v>0</v>
      </c>
      <c r="AC19">
        <f t="shared" si="0"/>
        <v>7.1015436997230745</v>
      </c>
      <c r="AD19">
        <f t="shared" si="1"/>
        <v>583.2444882838679</v>
      </c>
      <c r="AE19">
        <f>'IDT-1'!F19</f>
        <v>0</v>
      </c>
      <c r="AF19" s="24"/>
      <c r="AG19">
        <f t="shared" si="2"/>
        <v>583.2444882838679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-16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7.9136699999999998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380.77314833582881</v>
      </c>
      <c r="P20" s="36">
        <v>19.21</v>
      </c>
      <c r="Q20" s="36">
        <v>7.6813880354238213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235.3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-106</v>
      </c>
      <c r="AA20" s="75">
        <f>STOA!J20</f>
        <v>1.84</v>
      </c>
      <c r="AB20" s="75">
        <f>-STOA!P20</f>
        <v>0</v>
      </c>
      <c r="AC20">
        <f t="shared" si="0"/>
        <v>7.1112808092993802</v>
      </c>
      <c r="AD20">
        <f t="shared" si="1"/>
        <v>592.4278155166561</v>
      </c>
      <c r="AE20">
        <f>'IDT-1'!F20</f>
        <v>0</v>
      </c>
      <c r="AF20" s="24"/>
      <c r="AG20">
        <f t="shared" si="2"/>
        <v>592.4278155166561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-17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7.9136699999999998</v>
      </c>
      <c r="E21">
        <f>GT_NG!T21</f>
        <v>9.9582827680069581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385.87112638623773</v>
      </c>
      <c r="P21" s="36">
        <v>19.21</v>
      </c>
      <c r="Q21" s="36">
        <v>7.6813880354238213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229.71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-97</v>
      </c>
      <c r="AA21" s="75">
        <f>STOA!J21</f>
        <v>1.84</v>
      </c>
      <c r="AB21" s="75">
        <f>-STOA!P21</f>
        <v>0</v>
      </c>
      <c r="AC21">
        <f t="shared" si="0"/>
        <v>7.1050130822794602</v>
      </c>
      <c r="AD21">
        <f t="shared" si="1"/>
        <v>589.67945410738912</v>
      </c>
      <c r="AE21">
        <f>'IDT-1'!F21</f>
        <v>0</v>
      </c>
      <c r="AF21" s="24"/>
      <c r="AG21">
        <f t="shared" si="2"/>
        <v>589.67945410738912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7.9136699999999998</v>
      </c>
      <c r="E22">
        <f>GT_NG!T22</f>
        <v>9.9582827680069581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390.45656597433299</v>
      </c>
      <c r="P22" s="36">
        <v>19.21</v>
      </c>
      <c r="Q22" s="36">
        <v>7.6813880354238213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230.37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-84</v>
      </c>
      <c r="AA22" s="75">
        <f>STOA!J22</f>
        <v>1.84</v>
      </c>
      <c r="AB22" s="75">
        <f>-STOA!P22</f>
        <v>0</v>
      </c>
      <c r="AC22">
        <f t="shared" si="0"/>
        <v>7.0135362512212351</v>
      </c>
      <c r="AD22">
        <f t="shared" si="1"/>
        <v>611.01637052654257</v>
      </c>
      <c r="AE22">
        <f>'IDT-1'!F22</f>
        <v>0</v>
      </c>
      <c r="AF22" s="24"/>
      <c r="AG22">
        <f t="shared" si="2"/>
        <v>611.01637052654257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-24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7.9136699999999998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391.92614883202702</v>
      </c>
      <c r="P23" s="36">
        <v>19.21</v>
      </c>
      <c r="Q23" s="36">
        <v>7.6813880354238213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230.70000000000002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-54</v>
      </c>
      <c r="AA23" s="75">
        <f>STOA!J23</f>
        <v>1.84</v>
      </c>
      <c r="AB23" s="75">
        <f>-STOA!P23</f>
        <v>0</v>
      </c>
      <c r="AC23">
        <f t="shared" si="0"/>
        <v>6.7512392849478822</v>
      </c>
      <c r="AD23">
        <f t="shared" si="1"/>
        <v>648.34085753720581</v>
      </c>
      <c r="AE23">
        <f>'IDT-1'!F23</f>
        <v>0</v>
      </c>
      <c r="AF23" s="24"/>
      <c r="AG23">
        <f t="shared" si="2"/>
        <v>648.34085753720581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7.9136699999999998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397.50683863126937</v>
      </c>
      <c r="P24" s="36">
        <v>38.42</v>
      </c>
      <c r="Q24" s="36">
        <v>7.6813880354238213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274.53999999999996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-18</v>
      </c>
      <c r="AA24" s="75">
        <f>STOA!J24</f>
        <v>1.84</v>
      </c>
      <c r="AB24" s="75">
        <f>-STOA!P24</f>
        <v>0</v>
      </c>
      <c r="AC24">
        <f t="shared" si="0"/>
        <v>7.522573706933966</v>
      </c>
      <c r="AD24">
        <f t="shared" si="1"/>
        <v>693.2002129144621</v>
      </c>
      <c r="AE24">
        <f>'IDT-1'!F24</f>
        <v>0</v>
      </c>
      <c r="AF24" s="24"/>
      <c r="AG24">
        <f t="shared" si="2"/>
        <v>693.2002129144621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-79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7.9136699999999998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432.10141592243428</v>
      </c>
      <c r="P25" s="36">
        <v>74.61</v>
      </c>
      <c r="Q25" s="36">
        <v>26.573579897601725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351.39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-239</v>
      </c>
      <c r="AA25" s="75">
        <f>STOA!J25</f>
        <v>1.84</v>
      </c>
      <c r="AB25" s="75">
        <f>-STOA!P25</f>
        <v>0</v>
      </c>
      <c r="AC25">
        <f t="shared" si="0"/>
        <v>10.317922964756292</v>
      </c>
      <c r="AD25">
        <f t="shared" si="1"/>
        <v>737.98163280998256</v>
      </c>
      <c r="AE25">
        <f>'IDT-1'!F25</f>
        <v>0</v>
      </c>
      <c r="AF25" s="24"/>
      <c r="AG25">
        <f t="shared" si="2"/>
        <v>737.98163280998256</v>
      </c>
      <c r="AI25" s="34">
        <f>PXIL!J25</f>
        <v>0</v>
      </c>
      <c r="AJ25" s="34">
        <f>PXIL!P25</f>
        <v>0</v>
      </c>
      <c r="AK25" s="34">
        <f>RTM_IEX!J25</f>
        <v>23.05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7.9136699999999998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483.04689722309251</v>
      </c>
      <c r="P26" s="36">
        <v>74.61</v>
      </c>
      <c r="Q26" s="36">
        <v>26.573067420918953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381.62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-173</v>
      </c>
      <c r="AA26" s="75">
        <f>STOA!J26</f>
        <v>1.84</v>
      </c>
      <c r="AB26" s="75">
        <f>-STOA!P26</f>
        <v>0</v>
      </c>
      <c r="AC26">
        <f t="shared" si="0"/>
        <v>10.577451444305682</v>
      </c>
      <c r="AD26">
        <f t="shared" si="1"/>
        <v>822.84707315440869</v>
      </c>
      <c r="AE26">
        <f>'IDT-1'!F26</f>
        <v>-24.795000000000002</v>
      </c>
      <c r="AF26" s="24"/>
      <c r="AG26">
        <f t="shared" si="2"/>
        <v>798.05207315440873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-39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7.9136699999999998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54.709999999999994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567.3508537824498</v>
      </c>
      <c r="P27" s="36">
        <v>74.61</v>
      </c>
      <c r="Q27" s="36">
        <v>26.573067420918953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382.02000000000004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-114.3</v>
      </c>
      <c r="AA27" s="75">
        <f>STOA!J27</f>
        <v>1.84</v>
      </c>
      <c r="AB27" s="75">
        <f>-STOA!P27</f>
        <v>0</v>
      </c>
      <c r="AC27">
        <f t="shared" si="0"/>
        <v>11.208003080372416</v>
      </c>
      <c r="AD27">
        <f t="shared" si="1"/>
        <v>908.73047807769933</v>
      </c>
      <c r="AE27">
        <f>'IDT-1'!F27</f>
        <v>-44.978000000000002</v>
      </c>
      <c r="AF27" s="24"/>
      <c r="AG27">
        <f t="shared" si="2"/>
        <v>863.75247807769938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-92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7.9136699999999998</v>
      </c>
      <c r="E28">
        <f>GT_NG!T28</f>
        <v>11.018062397372743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54.709999999999994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646.10610295870492</v>
      </c>
      <c r="P28" s="36">
        <v>74.61</v>
      </c>
      <c r="Q28" s="36">
        <v>26.573067420918953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382.23000000000008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-45</v>
      </c>
      <c r="AA28" s="75">
        <f>STOA!J28</f>
        <v>1.84</v>
      </c>
      <c r="AB28" s="75">
        <f>-STOA!P28</f>
        <v>0</v>
      </c>
      <c r="AC28">
        <f t="shared" si="0"/>
        <v>11.697642920156136</v>
      </c>
      <c r="AD28">
        <f t="shared" si="1"/>
        <v>1007.3032598568404</v>
      </c>
      <c r="AE28">
        <f>'IDT-1'!F28</f>
        <v>-80.728999999999999</v>
      </c>
      <c r="AF28" s="24"/>
      <c r="AG28">
        <f t="shared" si="2"/>
        <v>926.5742598568404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-141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7.9136699999999998</v>
      </c>
      <c r="E29">
        <f>GT_NG!T29</f>
        <v>11.018062397372743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690.85341203333098</v>
      </c>
      <c r="P29" s="36">
        <v>74.61</v>
      </c>
      <c r="Q29" s="36">
        <v>26.573067420918953</v>
      </c>
      <c r="R29" s="38">
        <v>0.25785123966942147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403.22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-181</v>
      </c>
      <c r="AA29" s="75">
        <f>STOA!J29</f>
        <v>1.84</v>
      </c>
      <c r="AB29" s="75">
        <f>-STOA!P29</f>
        <v>0</v>
      </c>
      <c r="AC29">
        <f t="shared" si="0"/>
        <v>12.386298478171774</v>
      </c>
      <c r="AD29">
        <f t="shared" si="1"/>
        <v>1098.6397646131204</v>
      </c>
      <c r="AE29">
        <f>'IDT-1'!F29</f>
        <v>-118.78700000000001</v>
      </c>
      <c r="AF29" s="24"/>
      <c r="AG29">
        <f t="shared" si="2"/>
        <v>979.85276461312037</v>
      </c>
      <c r="AI29" s="34">
        <f>PXIL!J29</f>
        <v>0</v>
      </c>
      <c r="AJ29" s="34">
        <f>PXIL!P29</f>
        <v>0</v>
      </c>
      <c r="AK29" s="34">
        <f>RTM_IEX!J29</f>
        <v>6.13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7.9136699999999998</v>
      </c>
      <c r="E30">
        <f>GT_NG!T30</f>
        <v>11.018062397372743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68.52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699.19616864646378</v>
      </c>
      <c r="P30" s="36">
        <v>74.61</v>
      </c>
      <c r="Q30" s="36">
        <v>26.573067420918953</v>
      </c>
      <c r="R30" s="38">
        <v>0.92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403.1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-110</v>
      </c>
      <c r="AA30" s="75">
        <f>STOA!J30</f>
        <v>1.84</v>
      </c>
      <c r="AB30" s="75">
        <f>-STOA!P30</f>
        <v>0</v>
      </c>
      <c r="AC30">
        <f t="shared" si="0"/>
        <v>11.880899484841743</v>
      </c>
      <c r="AD30">
        <f t="shared" si="1"/>
        <v>1181.5800689799137</v>
      </c>
      <c r="AE30">
        <f>'IDT-1'!F30</f>
        <v>-162</v>
      </c>
      <c r="AF30" s="24"/>
      <c r="AG30">
        <f t="shared" si="2"/>
        <v>1019.5800689799137</v>
      </c>
      <c r="AI30" s="34">
        <f>PXIL!J30</f>
        <v>0</v>
      </c>
      <c r="AJ30" s="34">
        <f>PXIL!P30</f>
        <v>0</v>
      </c>
      <c r="AK30" s="34">
        <f>RTM_IEX!J30</f>
        <v>9.77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7.9136699999999998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68.52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700.95867296673043</v>
      </c>
      <c r="P31" s="36">
        <v>74.61</v>
      </c>
      <c r="Q31" s="36">
        <v>26.573067420918953</v>
      </c>
      <c r="R31" s="38">
        <v>3.0278525868178594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404.04465600000003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1.84</v>
      </c>
      <c r="AB31" s="75">
        <f>-STOA!P31</f>
        <v>0</v>
      </c>
      <c r="AC31">
        <f t="shared" si="0"/>
        <v>10.915934243523456</v>
      </c>
      <c r="AD31">
        <f t="shared" si="1"/>
        <v>1288.6000471283166</v>
      </c>
      <c r="AE31">
        <f>'IDT-1'!F31</f>
        <v>-238.07499999999999</v>
      </c>
      <c r="AF31" s="24"/>
      <c r="AG31">
        <f t="shared" si="2"/>
        <v>1050.5250471283166</v>
      </c>
      <c r="AI31" s="34">
        <f>PXIL!J31</f>
        <v>0</v>
      </c>
      <c r="AJ31" s="34">
        <f>PXIL!P31</f>
        <v>0</v>
      </c>
      <c r="AK31" s="34">
        <f>RTM_IEX!J31</f>
        <v>1.01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7.9136699999999998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68.52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701.50890550526833</v>
      </c>
      <c r="P32" s="36">
        <v>74.61</v>
      </c>
      <c r="Q32" s="36">
        <v>26.573067420918953</v>
      </c>
      <c r="R32" s="38">
        <v>6.6678504672897203</v>
      </c>
      <c r="S32" s="38">
        <v>0</v>
      </c>
      <c r="T32" s="37">
        <f>SUMPRODUCT(LTA!J32:AN32,LTA!J$101:AN$101,LTA!J$105:AN$105)</f>
        <v>1.06</v>
      </c>
      <c r="U32" s="37">
        <f>SUMPRODUCT(LTA!J32:AN32,LTA!J$102:AN$102,LTA!J$105:AN$105)</f>
        <v>408.67740800000001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1.84</v>
      </c>
      <c r="AB32" s="75">
        <f>-STOA!P32</f>
        <v>0</v>
      </c>
      <c r="AC32">
        <f t="shared" si="0"/>
        <v>10.998783295843136</v>
      </c>
      <c r="AD32">
        <f t="shared" si="1"/>
        <v>1298.3801804950065</v>
      </c>
      <c r="AE32">
        <f>'IDT-1'!F32</f>
        <v>-211.64</v>
      </c>
      <c r="AF32" s="24"/>
      <c r="AG32">
        <f t="shared" si="2"/>
        <v>1086.7401804950064</v>
      </c>
      <c r="AI32" s="34">
        <f>PXIL!J32</f>
        <v>0</v>
      </c>
      <c r="AJ32" s="34">
        <f>PXIL!P32</f>
        <v>0</v>
      </c>
      <c r="AK32" s="34">
        <f>RTM_IEX!J32</f>
        <v>0.99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7.9136699999999998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68.52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692.23435845974154</v>
      </c>
      <c r="P33" s="36">
        <v>74.61</v>
      </c>
      <c r="Q33" s="36">
        <v>26.573067420918953</v>
      </c>
      <c r="R33" s="38">
        <v>15.32</v>
      </c>
      <c r="S33" s="38">
        <v>0</v>
      </c>
      <c r="T33" s="37">
        <f>SUMPRODUCT(LTA!J33:AN33,LTA!J$101:AN$101,LTA!J$105:AN$105)</f>
        <v>3.26</v>
      </c>
      <c r="U33" s="37">
        <f>SUMPRODUCT(LTA!J33:AN33,LTA!J$102:AN$102,LTA!J$105:AN$105)</f>
        <v>410.54580800000002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1.84</v>
      </c>
      <c r="AB33" s="75">
        <f>-STOA!P33</f>
        <v>0</v>
      </c>
      <c r="AC33">
        <f t="shared" si="0"/>
        <v>11.02109371673548</v>
      </c>
      <c r="AD33">
        <f t="shared" si="1"/>
        <v>1301.0138725612978</v>
      </c>
      <c r="AE33">
        <f>'IDT-1'!F33</f>
        <v>-180.31100000000001</v>
      </c>
      <c r="AF33" s="24"/>
      <c r="AG33">
        <f t="shared" si="2"/>
        <v>1120.7028725612979</v>
      </c>
      <c r="AI33" s="34">
        <f>PXIL!J33</f>
        <v>0</v>
      </c>
      <c r="AJ33" s="34">
        <f>PXIL!P33</f>
        <v>0</v>
      </c>
      <c r="AK33" s="34">
        <f>RTM_IEX!J33</f>
        <v>0.2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7.9136699999999998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68.52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667.96108628415175</v>
      </c>
      <c r="P34" s="36">
        <v>74.61</v>
      </c>
      <c r="Q34" s="36">
        <v>26.573067420918953</v>
      </c>
      <c r="R34" s="38">
        <v>16.699999999999996</v>
      </c>
      <c r="S34" s="38">
        <v>0</v>
      </c>
      <c r="T34" s="37">
        <f>SUMPRODUCT(LTA!J34:AN34,LTA!J$101:AN$101,LTA!J$105:AN$105)</f>
        <v>5.7</v>
      </c>
      <c r="U34" s="37">
        <f>SUMPRODUCT(LTA!J34:AN34,LTA!J$102:AN$102,LTA!J$105:AN$105)</f>
        <v>417.70176800000002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1.84</v>
      </c>
      <c r="AB34" s="75">
        <f>-STOA!P34</f>
        <v>0</v>
      </c>
      <c r="AC34">
        <f t="shared" si="0"/>
        <v>10.994131623190988</v>
      </c>
      <c r="AD34">
        <f t="shared" si="1"/>
        <v>1277.7463500365827</v>
      </c>
      <c r="AE34">
        <f>'IDT-1'!F34</f>
        <v>-148.06</v>
      </c>
      <c r="AF34" s="24"/>
      <c r="AG34">
        <f t="shared" si="2"/>
        <v>1129.6863500365828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7.9136699999999998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653.88430579455473</v>
      </c>
      <c r="P35" s="36">
        <v>74.61</v>
      </c>
      <c r="Q35" s="36">
        <v>26.573067420918953</v>
      </c>
      <c r="R35" s="38">
        <v>16.700000000000003</v>
      </c>
      <c r="S35" s="38">
        <v>0</v>
      </c>
      <c r="T35" s="37">
        <f>SUMPRODUCT(LTA!J35:AN35,LTA!J$101:AN$101,LTA!J$105:AN$105)</f>
        <v>13.4</v>
      </c>
      <c r="U35" s="37">
        <f>SUMPRODUCT(LTA!J35:AN35,LTA!J$102:AN$102,LTA!J$105:AN$105)</f>
        <v>425.92868800000002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1.84</v>
      </c>
      <c r="AB35" s="75">
        <f>-STOA!P35</f>
        <v>0</v>
      </c>
      <c r="AC35">
        <f t="shared" si="0"/>
        <v>10.924961217829482</v>
      </c>
      <c r="AD35">
        <f t="shared" si="1"/>
        <v>1289.6656599523471</v>
      </c>
      <c r="AE35">
        <f>'IDT-1'!F35</f>
        <v>-138.072</v>
      </c>
      <c r="AF35" s="24"/>
      <c r="AG35">
        <f t="shared" si="2"/>
        <v>1151.593659952347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7.9136699999999998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627.7695104556351</v>
      </c>
      <c r="P36" s="36">
        <v>74.61</v>
      </c>
      <c r="Q36" s="36">
        <v>26.573067420918953</v>
      </c>
      <c r="R36" s="38">
        <v>16.700000000000003</v>
      </c>
      <c r="S36" s="38">
        <v>0</v>
      </c>
      <c r="T36" s="37">
        <f>SUMPRODUCT(LTA!J36:AN36,LTA!J$101:AN$101,LTA!J$105:AN$105)</f>
        <v>25.29</v>
      </c>
      <c r="U36" s="37">
        <f>SUMPRODUCT(LTA!J36:AN36,LTA!J$102:AN$102,LTA!J$105:AN$105)</f>
        <v>434.009568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1.84</v>
      </c>
      <c r="AB36" s="75">
        <f>-STOA!P36</f>
        <v>0</v>
      </c>
      <c r="AC36">
        <f t="shared" si="0"/>
        <v>10.874528328982557</v>
      </c>
      <c r="AD36">
        <f t="shared" si="1"/>
        <v>1283.7121775022745</v>
      </c>
      <c r="AE36">
        <f>'IDT-1'!F36</f>
        <v>-108.429</v>
      </c>
      <c r="AF36" s="24"/>
      <c r="AG36">
        <f t="shared" si="2"/>
        <v>1175.2831775022744</v>
      </c>
      <c r="AI36" s="34">
        <f>PXIL!J36</f>
        <v>0</v>
      </c>
      <c r="AJ36" s="34">
        <f>PXIL!P36</f>
        <v>0</v>
      </c>
      <c r="AK36" s="34">
        <f>RTM_IEX!J36</f>
        <v>0.14000000000000001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7.9136699999999998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616.95039308173364</v>
      </c>
      <c r="P37" s="36">
        <v>74.61</v>
      </c>
      <c r="Q37" s="36">
        <v>26.573067420918953</v>
      </c>
      <c r="R37" s="38">
        <v>18.200000000000003</v>
      </c>
      <c r="S37" s="38">
        <v>0</v>
      </c>
      <c r="T37" s="37">
        <f>SUMPRODUCT(LTA!J37:AN37,LTA!J$101:AN$101,LTA!J$105:AN$105)</f>
        <v>35.43</v>
      </c>
      <c r="U37" s="37">
        <f>SUMPRODUCT(LTA!J37:AN37,LTA!J$102:AN$102,LTA!J$105:AN$105)</f>
        <v>441.09737600000005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1.84</v>
      </c>
      <c r="AB37" s="75">
        <f>-STOA!P37</f>
        <v>0</v>
      </c>
      <c r="AC37">
        <f t="shared" si="0"/>
        <v>10.944573330241784</v>
      </c>
      <c r="AD37">
        <f t="shared" si="1"/>
        <v>1291.9808231271136</v>
      </c>
      <c r="AE37">
        <f>'IDT-1'!F37</f>
        <v>-113.423</v>
      </c>
      <c r="AF37" s="24"/>
      <c r="AG37">
        <f t="shared" si="2"/>
        <v>1178.5578231271136</v>
      </c>
      <c r="AI37" s="34">
        <f>PXIL!J37</f>
        <v>0</v>
      </c>
      <c r="AJ37" s="34">
        <f>PXIL!P37</f>
        <v>0</v>
      </c>
      <c r="AK37" s="34">
        <f>RTM_IEX!J37</f>
        <v>0.56999999999999995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7.9136699999999998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611.92777011645376</v>
      </c>
      <c r="P38" s="36">
        <v>74.61</v>
      </c>
      <c r="Q38" s="36">
        <v>26.573067420918953</v>
      </c>
      <c r="R38" s="38">
        <v>18.200000000000003</v>
      </c>
      <c r="S38" s="38">
        <v>0</v>
      </c>
      <c r="T38" s="37">
        <f>SUMPRODUCT(LTA!J38:AN38,LTA!J$101:AN$101,LTA!J$105:AN$105)</f>
        <v>44.730000000000004</v>
      </c>
      <c r="U38" s="37">
        <f>SUMPRODUCT(LTA!J38:AN38,LTA!J$102:AN$102,LTA!J$105:AN$105)</f>
        <v>447.39656800000006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1.84</v>
      </c>
      <c r="AB38" s="75">
        <f>-STOA!P38</f>
        <v>0</v>
      </c>
      <c r="AC38">
        <f t="shared" si="0"/>
        <v>11.032240510133436</v>
      </c>
      <c r="AD38">
        <f t="shared" si="1"/>
        <v>1302.3297249819423</v>
      </c>
      <c r="AE38">
        <f>'IDT-1'!F38</f>
        <v>-127.736</v>
      </c>
      <c r="AF38" s="24"/>
      <c r="AG38">
        <f t="shared" si="2"/>
        <v>1174.5937249819422</v>
      </c>
      <c r="AI38" s="34">
        <f>PXIL!J38</f>
        <v>0</v>
      </c>
      <c r="AJ38" s="34">
        <f>PXIL!P38</f>
        <v>0</v>
      </c>
      <c r="AK38" s="34">
        <f>RTM_IEX!J38</f>
        <v>0.43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7.9136699999999998</v>
      </c>
      <c r="E39">
        <f>GT_NG!T39</f>
        <v>11.220889954702903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611.92777011645376</v>
      </c>
      <c r="P39" s="36">
        <v>74.61</v>
      </c>
      <c r="Q39" s="36">
        <v>26.573067420918953</v>
      </c>
      <c r="R39" s="38">
        <v>18.200000000000003</v>
      </c>
      <c r="S39" s="38">
        <v>0</v>
      </c>
      <c r="T39" s="37">
        <f>SUMPRODUCT(LTA!J39:AN39,LTA!J$101:AN$101,LTA!J$105:AN$105)</f>
        <v>56.13</v>
      </c>
      <c r="U39" s="37">
        <f>SUMPRODUCT(LTA!J39:AN39,LTA!J$102:AN$102,LTA!J$105:AN$105)</f>
        <v>453.67444000000006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1.84</v>
      </c>
      <c r="AB39" s="75">
        <f>-STOA!P39</f>
        <v>0</v>
      </c>
      <c r="AC39">
        <f t="shared" si="0"/>
        <v>11.278776527632104</v>
      </c>
      <c r="AD39">
        <f t="shared" si="1"/>
        <v>1307.3310609644436</v>
      </c>
      <c r="AE39">
        <f>'IDT-1'!F39</f>
        <v>-127.428</v>
      </c>
      <c r="AF39" s="24"/>
      <c r="AG39">
        <f t="shared" si="2"/>
        <v>1179.9030609644437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-12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7.9136699999999998</v>
      </c>
      <c r="E40">
        <f>GT_NG!T40</f>
        <v>11.220889954702903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607.07256532767747</v>
      </c>
      <c r="P40" s="36">
        <v>74.61</v>
      </c>
      <c r="Q40" s="36">
        <v>26.573067420918953</v>
      </c>
      <c r="R40" s="38">
        <v>18.200000000000003</v>
      </c>
      <c r="S40" s="38">
        <v>0</v>
      </c>
      <c r="T40" s="37">
        <f>SUMPRODUCT(LTA!J40:AN40,LTA!J$101:AN$101,LTA!J$105:AN$105)</f>
        <v>65.489999999999995</v>
      </c>
      <c r="U40" s="37">
        <f>SUMPRODUCT(LTA!J40:AN40,LTA!J$102:AN$102,LTA!J$105:AN$105)</f>
        <v>463.31308000000007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1.84</v>
      </c>
      <c r="AB40" s="75">
        <f>-STOA!P40</f>
        <v>0</v>
      </c>
      <c r="AC40">
        <f t="shared" si="0"/>
        <v>11.363696752506828</v>
      </c>
      <c r="AD40">
        <f t="shared" si="1"/>
        <v>1325.3895759507925</v>
      </c>
      <c r="AE40">
        <f>'IDT-1'!F40</f>
        <v>-96.828000000000003</v>
      </c>
      <c r="AF40" s="24"/>
      <c r="AG40">
        <f t="shared" si="2"/>
        <v>1228.5615759507925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7.9136699999999998</v>
      </c>
      <c r="E41">
        <f>GT_NG!T41</f>
        <v>11.220889954702903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68.52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611.92046284369019</v>
      </c>
      <c r="P41" s="36">
        <v>74.61</v>
      </c>
      <c r="Q41" s="36">
        <v>26.573067420918953</v>
      </c>
      <c r="R41" s="38">
        <v>18.199999999999996</v>
      </c>
      <c r="S41" s="38">
        <v>0</v>
      </c>
      <c r="T41" s="37">
        <f>SUMPRODUCT(LTA!J41:AN41,LTA!J$101:AN$101,LTA!J$105:AN$105)</f>
        <v>71.72</v>
      </c>
      <c r="U41" s="37">
        <f>SUMPRODUCT(LTA!J41:AN41,LTA!J$102:AN$102,LTA!J$105:AN$105)</f>
        <v>473.47746400000005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1.84</v>
      </c>
      <c r="AB41" s="75">
        <f>-STOA!P41</f>
        <v>0</v>
      </c>
      <c r="AC41">
        <f t="shared" si="0"/>
        <v>11.597926655442222</v>
      </c>
      <c r="AD41">
        <f t="shared" si="1"/>
        <v>1369.10762756387</v>
      </c>
      <c r="AE41">
        <f>'IDT-1'!F41</f>
        <v>-79.866</v>
      </c>
      <c r="AF41" s="24"/>
      <c r="AG41">
        <f t="shared" si="2"/>
        <v>1289.24162756387</v>
      </c>
      <c r="AI41" s="34">
        <f>PXIL!J41</f>
        <v>0</v>
      </c>
      <c r="AJ41" s="34">
        <f>PXIL!P41</f>
        <v>0</v>
      </c>
      <c r="AK41" s="34">
        <f>RTM_IEX!J41</f>
        <v>14.71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7.9136699999999998</v>
      </c>
      <c r="E42">
        <f>GT_NG!T42</f>
        <v>11.220889954702903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611.92046284369019</v>
      </c>
      <c r="P42" s="36">
        <v>74.61</v>
      </c>
      <c r="Q42" s="36">
        <v>26.573067420918953</v>
      </c>
      <c r="R42" s="38">
        <v>18.199999999999996</v>
      </c>
      <c r="S42" s="38">
        <v>0</v>
      </c>
      <c r="T42" s="37">
        <f>SUMPRODUCT(LTA!J42:AN42,LTA!J$101:AN$101,LTA!J$105:AN$105)</f>
        <v>78.84</v>
      </c>
      <c r="U42" s="37">
        <f>SUMPRODUCT(LTA!J42:AN42,LTA!J$102:AN$102,LTA!J$105:AN$105)</f>
        <v>483.03821600000003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1.84</v>
      </c>
      <c r="AB42" s="75">
        <f>-STOA!P42</f>
        <v>0</v>
      </c>
      <c r="AC42">
        <f t="shared" si="0"/>
        <v>11.75224097224222</v>
      </c>
      <c r="AD42">
        <f t="shared" si="1"/>
        <v>1387.3240652470699</v>
      </c>
      <c r="AE42">
        <f>'IDT-1'!F42</f>
        <v>-76.025999999999996</v>
      </c>
      <c r="AF42" s="24"/>
      <c r="AG42">
        <f t="shared" si="2"/>
        <v>1311.2980652470699</v>
      </c>
      <c r="AI42" s="34">
        <f>PXIL!J42</f>
        <v>0</v>
      </c>
      <c r="AJ42" s="34">
        <f>PXIL!P42</f>
        <v>0</v>
      </c>
      <c r="AK42" s="34">
        <f>RTM_IEX!J42</f>
        <v>16.399999999999999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7.9136699999999998</v>
      </c>
      <c r="E43">
        <f>GT_NG!T43</f>
        <v>11.220889954702903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68.52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603.47127888907858</v>
      </c>
      <c r="P43" s="36">
        <v>74.61</v>
      </c>
      <c r="Q43" s="36">
        <v>26.573067420918953</v>
      </c>
      <c r="R43" s="38">
        <v>18.199999999999996</v>
      </c>
      <c r="S43" s="38">
        <v>0</v>
      </c>
      <c r="T43" s="37">
        <f>SUMPRODUCT(LTA!J43:AN43,LTA!J$101:AN$101,LTA!J$105:AN$105)</f>
        <v>85.84</v>
      </c>
      <c r="U43" s="37">
        <f>SUMPRODUCT(LTA!J43:AN43,LTA!J$102:AN$102,LTA!J$105:AN$105)</f>
        <v>490.86992000000009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1.84</v>
      </c>
      <c r="AB43" s="75">
        <f>-STOA!P43</f>
        <v>0</v>
      </c>
      <c r="AC43">
        <f t="shared" si="0"/>
        <v>11.799386140623483</v>
      </c>
      <c r="AD43">
        <f t="shared" si="1"/>
        <v>1392.8894401240771</v>
      </c>
      <c r="AE43">
        <f>'IDT-1'!F43</f>
        <v>-89.358999999999995</v>
      </c>
      <c r="AF43" s="24"/>
      <c r="AG43">
        <f t="shared" si="2"/>
        <v>1303.5304401240771</v>
      </c>
      <c r="AI43" s="34">
        <f>PXIL!J43</f>
        <v>0</v>
      </c>
      <c r="AJ43" s="34">
        <f>PXIL!P43</f>
        <v>0</v>
      </c>
      <c r="AK43" s="34">
        <f>RTM_IEX!J43</f>
        <v>15.63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7.9136699999999998</v>
      </c>
      <c r="E44">
        <f>GT_NG!T44</f>
        <v>11.220889954702903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68.52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594.74496125369899</v>
      </c>
      <c r="P44" s="36">
        <v>74.61</v>
      </c>
      <c r="Q44" s="36">
        <v>26.573067420918953</v>
      </c>
      <c r="R44" s="38">
        <v>18.199999999999996</v>
      </c>
      <c r="S44" s="38">
        <v>0</v>
      </c>
      <c r="T44" s="37">
        <f>SUMPRODUCT(LTA!J44:AN44,LTA!J$101:AN$101,LTA!J$105:AN$105)</f>
        <v>92.68</v>
      </c>
      <c r="U44" s="37">
        <f>SUMPRODUCT(LTA!J44:AN44,LTA!J$102:AN$102,LTA!J$105:AN$105)</f>
        <v>496.28313600000007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1.84</v>
      </c>
      <c r="AB44" s="75">
        <f>-STOA!P44</f>
        <v>0</v>
      </c>
      <c r="AC44">
        <f t="shared" si="0"/>
        <v>11.846736086886294</v>
      </c>
      <c r="AD44">
        <f t="shared" si="1"/>
        <v>1398.4789885424345</v>
      </c>
      <c r="AE44">
        <f>'IDT-1'!F44</f>
        <v>-93.906000000000006</v>
      </c>
      <c r="AF44" s="24"/>
      <c r="AG44">
        <f t="shared" si="2"/>
        <v>1304.5729885424346</v>
      </c>
      <c r="AI44" s="34">
        <f>PXIL!J44</f>
        <v>0</v>
      </c>
      <c r="AJ44" s="34">
        <f>PXIL!P44</f>
        <v>0</v>
      </c>
      <c r="AK44" s="34">
        <f>RTM_IEX!J44</f>
        <v>17.739999999999998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7.9136699999999998</v>
      </c>
      <c r="E45">
        <f>GT_NG!T45</f>
        <v>11.220889954702903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68.52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589.35213890358932</v>
      </c>
      <c r="P45" s="36">
        <v>74.61</v>
      </c>
      <c r="Q45" s="36">
        <v>26.573067420918953</v>
      </c>
      <c r="R45" s="38">
        <v>18.199999999999996</v>
      </c>
      <c r="S45" s="38">
        <v>0</v>
      </c>
      <c r="T45" s="37">
        <f>SUMPRODUCT(LTA!J45:AN45,LTA!J$101:AN$101,LTA!J$105:AN$105)</f>
        <v>96.4</v>
      </c>
      <c r="U45" s="37">
        <f>SUMPRODUCT(LTA!J45:AN45,LTA!J$102:AN$102,LTA!J$105:AN$105)</f>
        <v>504.17903200000006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1.84</v>
      </c>
      <c r="AB45" s="75">
        <f>-STOA!P45</f>
        <v>0</v>
      </c>
      <c r="AC45">
        <f t="shared" si="0"/>
        <v>11.850961905545374</v>
      </c>
      <c r="AD45">
        <f t="shared" si="1"/>
        <v>1398.9778363736659</v>
      </c>
      <c r="AE45">
        <f>'IDT-1'!F45</f>
        <v>-93.602000000000004</v>
      </c>
      <c r="AF45" s="24"/>
      <c r="AG45">
        <f t="shared" si="2"/>
        <v>1305.3758363736658</v>
      </c>
      <c r="AI45" s="34">
        <f>PXIL!J45</f>
        <v>0</v>
      </c>
      <c r="AJ45" s="34">
        <f>PXIL!P45</f>
        <v>0</v>
      </c>
      <c r="AK45" s="34">
        <f>RTM_IEX!J45</f>
        <v>12.02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7.9136699999999998</v>
      </c>
      <c r="E46">
        <f>GT_NG!T46</f>
        <v>11.220889954702903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68.52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584.7701007696736</v>
      </c>
      <c r="P46" s="36">
        <v>74.61</v>
      </c>
      <c r="Q46" s="36">
        <v>26.573067420918953</v>
      </c>
      <c r="R46" s="38">
        <v>18.2</v>
      </c>
      <c r="S46" s="38">
        <v>0</v>
      </c>
      <c r="T46" s="37">
        <f>SUMPRODUCT(LTA!J46:AN46,LTA!J$101:AN$101,LTA!J$105:AN$105)</f>
        <v>99.98</v>
      </c>
      <c r="U46" s="37">
        <f>SUMPRODUCT(LTA!J46:AN46,LTA!J$102:AN$102,LTA!J$105:AN$105)</f>
        <v>508.3363040000001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-20</v>
      </c>
      <c r="AA46" s="75">
        <f>STOA!J46</f>
        <v>1.84</v>
      </c>
      <c r="AB46" s="75">
        <f>-STOA!P46</f>
        <v>0</v>
      </c>
      <c r="AC46">
        <f t="shared" si="0"/>
        <v>12.054869024518263</v>
      </c>
      <c r="AD46">
        <f t="shared" si="1"/>
        <v>1382.8791631207773</v>
      </c>
      <c r="AE46">
        <f>'IDT-1'!F46</f>
        <v>-82.738</v>
      </c>
      <c r="AF46" s="24"/>
      <c r="AG46">
        <f t="shared" si="2"/>
        <v>1300.1411631207773</v>
      </c>
      <c r="AI46" s="34">
        <f>PXIL!J46</f>
        <v>0</v>
      </c>
      <c r="AJ46" s="34">
        <f>PXIL!P46</f>
        <v>0</v>
      </c>
      <c r="AK46" s="34">
        <f>RTM_IEX!J46</f>
        <v>12.97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7.9136699999999998</v>
      </c>
      <c r="E47">
        <f>GT_NG!T47</f>
        <v>11.220889954702903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582.47166046986308</v>
      </c>
      <c r="P47" s="36">
        <v>74.61</v>
      </c>
      <c r="Q47" s="36">
        <v>26.573067420918953</v>
      </c>
      <c r="R47" s="38">
        <v>18.2</v>
      </c>
      <c r="S47" s="38">
        <v>0</v>
      </c>
      <c r="T47" s="37">
        <f>SUMPRODUCT(LTA!J47:AN47,LTA!J$101:AN$101,LTA!J$105:AN$105)</f>
        <v>104.53999999999999</v>
      </c>
      <c r="U47" s="37">
        <f>SUMPRODUCT(LTA!J47:AN47,LTA!J$102:AN$102,LTA!J$105:AN$105)</f>
        <v>511.141592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-20</v>
      </c>
      <c r="AA47" s="75">
        <f>STOA!J47</f>
        <v>1.84</v>
      </c>
      <c r="AB47" s="75">
        <f>-STOA!P47</f>
        <v>0</v>
      </c>
      <c r="AC47">
        <f t="shared" si="0"/>
        <v>12.065594545199856</v>
      </c>
      <c r="AD47">
        <f t="shared" si="1"/>
        <v>1384.145285300285</v>
      </c>
      <c r="AE47">
        <f>'IDT-1'!F47</f>
        <v>-103.117</v>
      </c>
      <c r="AF47" s="24"/>
      <c r="AG47">
        <f t="shared" si="2"/>
        <v>1281.028285300285</v>
      </c>
      <c r="AI47" s="34">
        <f>PXIL!J47</f>
        <v>0</v>
      </c>
      <c r="AJ47" s="34">
        <f>PXIL!P47</f>
        <v>0</v>
      </c>
      <c r="AK47" s="34">
        <f>RTM_IEX!J47</f>
        <v>8.09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7.9136699999999998</v>
      </c>
      <c r="E48">
        <f>GT_NG!T48</f>
        <v>11.220889954702903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585.40470298703531</v>
      </c>
      <c r="P48" s="36">
        <v>74.61</v>
      </c>
      <c r="Q48" s="36">
        <v>26.573067420918953</v>
      </c>
      <c r="R48" s="38">
        <v>18.2</v>
      </c>
      <c r="S48" s="38">
        <v>0</v>
      </c>
      <c r="T48" s="37">
        <f>SUMPRODUCT(LTA!J48:AN48,LTA!J$101:AN$101,LTA!J$105:AN$105)</f>
        <v>107</v>
      </c>
      <c r="U48" s="37">
        <f>SUMPRODUCT(LTA!J48:AN48,LTA!J$102:AN$102,LTA!J$105:AN$105)</f>
        <v>513.35166400000003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-20</v>
      </c>
      <c r="AA48" s="75">
        <f>STOA!J48</f>
        <v>1.84</v>
      </c>
      <c r="AB48" s="75">
        <f>-STOA!P48</f>
        <v>0</v>
      </c>
      <c r="AC48">
        <f t="shared" si="0"/>
        <v>12.083932707144101</v>
      </c>
      <c r="AD48">
        <f t="shared" si="1"/>
        <v>1386.310061655513</v>
      </c>
      <c r="AE48">
        <f>'IDT-1'!F48</f>
        <v>-123.89700000000001</v>
      </c>
      <c r="AF48" s="24"/>
      <c r="AG48">
        <f t="shared" si="2"/>
        <v>1262.413061655513</v>
      </c>
      <c r="AI48" s="34">
        <f>PXIL!J48</f>
        <v>0</v>
      </c>
      <c r="AJ48" s="34">
        <f>PXIL!P48</f>
        <v>0</v>
      </c>
      <c r="AK48" s="34">
        <f>RTM_IEX!J48</f>
        <v>2.67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7.2215999999999996</v>
      </c>
      <c r="E49">
        <f>GT_NG!T49</f>
        <v>11.220889954702903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587.78284531977397</v>
      </c>
      <c r="P49" s="36">
        <v>74.61</v>
      </c>
      <c r="Q49" s="36">
        <v>26.573067420918953</v>
      </c>
      <c r="R49" s="38">
        <v>18.2</v>
      </c>
      <c r="S49" s="38">
        <v>0</v>
      </c>
      <c r="T49" s="37">
        <f>SUMPRODUCT(LTA!J49:AN49,LTA!J$101:AN$101,LTA!J$105:AN$105)</f>
        <v>107.42</v>
      </c>
      <c r="U49" s="37">
        <f>SUMPRODUCT(LTA!J49:AN49,LTA!J$102:AN$102,LTA!J$105:AN$105)</f>
        <v>514.17922399999998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1.84</v>
      </c>
      <c r="AB49" s="75">
        <f>-STOA!P49</f>
        <v>0</v>
      </c>
      <c r="AC49">
        <f t="shared" si="0"/>
        <v>12.060733745564438</v>
      </c>
      <c r="AD49">
        <f t="shared" si="1"/>
        <v>1389.5968929498313</v>
      </c>
      <c r="AE49">
        <f>'IDT-1'!F49</f>
        <v>-136.988</v>
      </c>
      <c r="AF49" s="24"/>
      <c r="AG49">
        <f t="shared" si="2"/>
        <v>1252.6088929498312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-17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7.2215999999999996</v>
      </c>
      <c r="E50">
        <f>GT_NG!T50</f>
        <v>11.220889954702903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587.78284531977397</v>
      </c>
      <c r="P50" s="36">
        <v>74.61</v>
      </c>
      <c r="Q50" s="36">
        <v>26.573067420918953</v>
      </c>
      <c r="R50" s="38">
        <v>18.2</v>
      </c>
      <c r="S50" s="38">
        <v>0</v>
      </c>
      <c r="T50" s="37">
        <f>SUMPRODUCT(LTA!J50:AN50,LTA!J$101:AN$101,LTA!J$105:AN$105)</f>
        <v>107.67</v>
      </c>
      <c r="U50" s="37">
        <f>SUMPRODUCT(LTA!J50:AN50,LTA!J$102:AN$102,LTA!J$105:AN$105)</f>
        <v>513.46849599999996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1.84</v>
      </c>
      <c r="AB50" s="75">
        <f>-STOA!P50</f>
        <v>0</v>
      </c>
      <c r="AC50">
        <f t="shared" si="0"/>
        <v>11.946738579940881</v>
      </c>
      <c r="AD50">
        <f t="shared" si="1"/>
        <v>1402.2501601154547</v>
      </c>
      <c r="AE50">
        <f>'IDT-1'!F50</f>
        <v>-156.99799999999999</v>
      </c>
      <c r="AF50" s="24"/>
      <c r="AG50">
        <f t="shared" si="2"/>
        <v>1245.2521601154547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7.2215999999999996</v>
      </c>
      <c r="E51">
        <f>GT_NG!T51</f>
        <v>11.220889954702903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54.709999999999994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503.30500408876111</v>
      </c>
      <c r="P51" s="36">
        <v>74.61</v>
      </c>
      <c r="Q51" s="36">
        <v>26.573067420918953</v>
      </c>
      <c r="R51" s="38">
        <v>18.2</v>
      </c>
      <c r="S51" s="38">
        <v>0</v>
      </c>
      <c r="T51" s="37">
        <f>SUMPRODUCT(LTA!J51:AN51,LTA!J$101:AN$101,LTA!J$105:AN$105)</f>
        <v>107.81</v>
      </c>
      <c r="U51" s="37">
        <f>SUMPRODUCT(LTA!J51:AN51,LTA!J$102:AN$102,LTA!J$105:AN$105)</f>
        <v>526.18127200000004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1.84</v>
      </c>
      <c r="AB51" s="75">
        <f>-STOA!P51</f>
        <v>0</v>
      </c>
      <c r="AC51">
        <f t="shared" si="0"/>
        <v>11.990803384965279</v>
      </c>
      <c r="AD51">
        <f t="shared" si="1"/>
        <v>1224.6810300794177</v>
      </c>
      <c r="AE51">
        <f>'IDT-1'!F51</f>
        <v>0</v>
      </c>
      <c r="AF51" s="24"/>
      <c r="AG51">
        <f t="shared" si="2"/>
        <v>1224.6810300794177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-95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7.2215999999999996</v>
      </c>
      <c r="E52">
        <f>GT_NG!T52</f>
        <v>11.220889954702903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54.709999999999994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446.48929591677319</v>
      </c>
      <c r="P52" s="36">
        <v>74.61</v>
      </c>
      <c r="Q52" s="36">
        <v>26.573067420918953</v>
      </c>
      <c r="R52" s="38">
        <v>18.2</v>
      </c>
      <c r="S52" s="38">
        <v>0</v>
      </c>
      <c r="T52" s="37">
        <f>SUMPRODUCT(LTA!J52:AN52,LTA!J$101:AN$101,LTA!J$105:AN$105)</f>
        <v>107.81</v>
      </c>
      <c r="U52" s="37">
        <f>SUMPRODUCT(LTA!J52:AN52,LTA!J$102:AN$102,LTA!J$105:AN$105)</f>
        <v>526.463616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1.84</v>
      </c>
      <c r="AB52" s="75">
        <f>-STOA!P52</f>
        <v>0</v>
      </c>
      <c r="AC52">
        <f t="shared" si="0"/>
        <v>11.210961447824571</v>
      </c>
      <c r="AD52">
        <f t="shared" si="1"/>
        <v>1204.9275078445705</v>
      </c>
      <c r="AE52">
        <f>'IDT-1'!F52</f>
        <v>0</v>
      </c>
      <c r="AF52" s="24"/>
      <c r="AG52">
        <f t="shared" si="2"/>
        <v>1204.9275078445705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-59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7.2215999999999996</v>
      </c>
      <c r="E53">
        <f>GT_NG!T53</f>
        <v>11.220889954702903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54.709999999999994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440.85064829414188</v>
      </c>
      <c r="P53" s="36">
        <v>74.61</v>
      </c>
      <c r="Q53" s="36">
        <v>22.396931506849313</v>
      </c>
      <c r="R53" s="38">
        <v>18.2</v>
      </c>
      <c r="S53" s="38">
        <v>0</v>
      </c>
      <c r="T53" s="37">
        <f>SUMPRODUCT(LTA!J53:AN53,LTA!J$101:AN$101,LTA!J$105:AN$105)</f>
        <v>107.81</v>
      </c>
      <c r="U53" s="37">
        <f>SUMPRODUCT(LTA!J53:AN53,LTA!J$102:AN$102,LTA!J$105:AN$105)</f>
        <v>504.29186400000003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1.84</v>
      </c>
      <c r="AB53" s="75">
        <f>-STOA!P53</f>
        <v>0</v>
      </c>
      <c r="AC53">
        <f t="shared" si="0"/>
        <v>10.967688022490954</v>
      </c>
      <c r="AD53">
        <f t="shared" si="1"/>
        <v>1170.1842457332034</v>
      </c>
      <c r="AE53">
        <f>'IDT-1'!F53</f>
        <v>0</v>
      </c>
      <c r="AF53" s="24"/>
      <c r="AG53">
        <f t="shared" si="2"/>
        <v>1170.1842457332034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-62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7.2215999999999996</v>
      </c>
      <c r="E54">
        <f>GT_NG!T54</f>
        <v>11.220889954702903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54.709999999999994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410.69511138012859</v>
      </c>
      <c r="P54" s="36">
        <v>74.61</v>
      </c>
      <c r="Q54" s="36">
        <v>22.396931506849313</v>
      </c>
      <c r="R54" s="38">
        <v>18.2</v>
      </c>
      <c r="S54" s="38">
        <v>0</v>
      </c>
      <c r="T54" s="37">
        <f>SUMPRODUCT(LTA!J54:AN54,LTA!J$101:AN$101,LTA!J$105:AN$105)</f>
        <v>107.81</v>
      </c>
      <c r="U54" s="37">
        <f>SUMPRODUCT(LTA!J54:AN54,LTA!J$102:AN$102,LTA!J$105:AN$105)</f>
        <v>473.28152800000004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1.84</v>
      </c>
      <c r="AB54" s="75">
        <f>-STOA!P54</f>
        <v>0</v>
      </c>
      <c r="AC54">
        <f t="shared" si="0"/>
        <v>10.216702273716345</v>
      </c>
      <c r="AD54">
        <f t="shared" si="1"/>
        <v>1137.7693585679644</v>
      </c>
      <c r="AE54">
        <f>'IDT-1'!F54</f>
        <v>-4.6399999999999997</v>
      </c>
      <c r="AF54" s="24"/>
      <c r="AG54">
        <f t="shared" si="2"/>
        <v>1133.1293585679643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-34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7.2215999999999996</v>
      </c>
      <c r="E55">
        <f>GT_NG!T55</f>
        <v>11.220889954702903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54.709999999999994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410.58861507569844</v>
      </c>
      <c r="P55" s="36">
        <v>74.61</v>
      </c>
      <c r="Q55" s="36">
        <v>22.400000000000002</v>
      </c>
      <c r="R55" s="38">
        <v>18.2</v>
      </c>
      <c r="S55" s="38">
        <v>0</v>
      </c>
      <c r="T55" s="37">
        <f>SUMPRODUCT(LTA!J55:AN55,LTA!J$101:AN$101,LTA!J$105:AN$105)</f>
        <v>107.78</v>
      </c>
      <c r="U55" s="37">
        <f>SUMPRODUCT(LTA!J55:AN55,LTA!J$102:AN$102,LTA!J$105:AN$105)</f>
        <v>470.74254400000001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-84</v>
      </c>
      <c r="AA55" s="75">
        <f>STOA!J55</f>
        <v>1.84</v>
      </c>
      <c r="AB55" s="75">
        <f>-STOA!P55</f>
        <v>0</v>
      </c>
      <c r="AC55">
        <f t="shared" si="0"/>
        <v>10.829590843868278</v>
      </c>
      <c r="AD55">
        <f t="shared" si="1"/>
        <v>1059.4840581865328</v>
      </c>
      <c r="AE55">
        <f>'IDT-1'!F55</f>
        <v>-8</v>
      </c>
      <c r="AF55" s="24"/>
      <c r="AG55">
        <f t="shared" si="2"/>
        <v>1051.4840581865328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7.2215999999999996</v>
      </c>
      <c r="E56">
        <f>GT_NG!T56</f>
        <v>11.220889954702903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54.709999999999994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389.71440132819674</v>
      </c>
      <c r="P56" s="36">
        <v>38.419999999999995</v>
      </c>
      <c r="Q56" s="36">
        <v>7.6815565464126463</v>
      </c>
      <c r="R56" s="38">
        <v>18.2</v>
      </c>
      <c r="S56" s="38">
        <v>0</v>
      </c>
      <c r="T56" s="37">
        <f>SUMPRODUCT(LTA!J56:AN56,LTA!J$101:AN$101,LTA!J$105:AN$105)</f>
        <v>107.69</v>
      </c>
      <c r="U56" s="37">
        <f>SUMPRODUCT(LTA!J56:AN56,LTA!J$102:AN$102,LTA!J$105:AN$105)</f>
        <v>419.03012799999999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</v>
      </c>
      <c r="AA56" s="75">
        <f>STOA!J56</f>
        <v>1.84</v>
      </c>
      <c r="AB56" s="75">
        <f>-STOA!P56</f>
        <v>0</v>
      </c>
      <c r="AC56">
        <f t="shared" si="0"/>
        <v>9.1137836109880048</v>
      </c>
      <c r="AD56">
        <f t="shared" si="1"/>
        <v>1017.6147922183242</v>
      </c>
      <c r="AE56">
        <f>'IDT-1'!F56</f>
        <v>0</v>
      </c>
      <c r="AF56" s="24"/>
      <c r="AG56">
        <f t="shared" si="2"/>
        <v>1017.6147922183242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-26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7.2215999999999996</v>
      </c>
      <c r="E57">
        <f>GT_NG!T57</f>
        <v>11.220889954702903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54.709999999999994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399.85644165479891</v>
      </c>
      <c r="P57" s="36">
        <v>74.61</v>
      </c>
      <c r="Q57" s="36">
        <v>22.53</v>
      </c>
      <c r="R57" s="38">
        <v>19.2</v>
      </c>
      <c r="S57" s="38">
        <v>0</v>
      </c>
      <c r="T57" s="37">
        <f>SUMPRODUCT(LTA!J57:AN57,LTA!J$101:AN$101,LTA!J$105:AN$105)</f>
        <v>107.32</v>
      </c>
      <c r="U57" s="37">
        <f>SUMPRODUCT(LTA!J57:AN57,LTA!J$102:AN$102,LTA!J$105:AN$105)</f>
        <v>459.38063200000005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-99</v>
      </c>
      <c r="AA57" s="75">
        <f>STOA!J57</f>
        <v>1.84</v>
      </c>
      <c r="AB57" s="75">
        <f>-STOA!P57</f>
        <v>0</v>
      </c>
      <c r="AC57">
        <f t="shared" si="0"/>
        <v>10.742811261306505</v>
      </c>
      <c r="AD57">
        <f t="shared" si="1"/>
        <v>1027.1467523481954</v>
      </c>
      <c r="AE57">
        <f>'IDT-1'!F57</f>
        <v>0</v>
      </c>
      <c r="AF57" s="24"/>
      <c r="AG57">
        <f t="shared" si="2"/>
        <v>1027.1467523481954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-21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7.2215999999999996</v>
      </c>
      <c r="E58">
        <f>GT_NG!T58</f>
        <v>11.220889954702903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54.709999999999994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404.75134204814765</v>
      </c>
      <c r="P58" s="36">
        <v>74.61</v>
      </c>
      <c r="Q58" s="36">
        <v>22.53</v>
      </c>
      <c r="R58" s="38">
        <v>19.2</v>
      </c>
      <c r="S58" s="38">
        <v>0</v>
      </c>
      <c r="T58" s="37">
        <f>SUMPRODUCT(LTA!J58:AN58,LTA!J$101:AN$101,LTA!J$105:AN$105)</f>
        <v>100.82</v>
      </c>
      <c r="U58" s="37">
        <f>SUMPRODUCT(LTA!J58:AN58,LTA!J$102:AN$102,LTA!J$105:AN$105)</f>
        <v>454.084248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-78</v>
      </c>
      <c r="AA58" s="75">
        <f>STOA!J58</f>
        <v>1.84</v>
      </c>
      <c r="AB58" s="75">
        <f>-STOA!P58</f>
        <v>0</v>
      </c>
      <c r="AC58">
        <f t="shared" si="0"/>
        <v>10.498473329063074</v>
      </c>
      <c r="AD58">
        <f t="shared" si="1"/>
        <v>1042.4896066737876</v>
      </c>
      <c r="AE58">
        <f>'IDT-1'!F58</f>
        <v>0</v>
      </c>
      <c r="AF58" s="24"/>
      <c r="AG58">
        <f t="shared" si="2"/>
        <v>1042.4896066737876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7.2215999999999996</v>
      </c>
      <c r="E59">
        <f>GT_NG!T59</f>
        <v>11.018062397372743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403.2005466167613</v>
      </c>
      <c r="P59" s="36">
        <v>74.61</v>
      </c>
      <c r="Q59" s="36">
        <v>22.396931506849313</v>
      </c>
      <c r="R59" s="38">
        <v>19.2</v>
      </c>
      <c r="S59" s="38">
        <v>0</v>
      </c>
      <c r="T59" s="37">
        <f>SUMPRODUCT(LTA!J59:AN59,LTA!J$101:AN$101,LTA!J$105:AN$105)</f>
        <v>100.18</v>
      </c>
      <c r="U59" s="37">
        <f>SUMPRODUCT(LTA!J59:AN59,LTA!J$102:AN$102,LTA!J$105:AN$105)</f>
        <v>449.19809600000002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-64</v>
      </c>
      <c r="AA59" s="75">
        <f>STOA!J59</f>
        <v>1.84</v>
      </c>
      <c r="AB59" s="75">
        <f>-STOA!P59</f>
        <v>0</v>
      </c>
      <c r="AC59">
        <f t="shared" si="0"/>
        <v>10.303458708841609</v>
      </c>
      <c r="AD59">
        <f t="shared" si="1"/>
        <v>1041.5617778121418</v>
      </c>
      <c r="AE59">
        <f>'IDT-1'!F59</f>
        <v>0</v>
      </c>
      <c r="AF59" s="24"/>
      <c r="AG59">
        <f t="shared" si="2"/>
        <v>1041.5617778121418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-23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7.2215999999999996</v>
      </c>
      <c r="E60">
        <f>GT_NG!T60</f>
        <v>11.018062397372743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400.70053592470657</v>
      </c>
      <c r="P60" s="36">
        <v>74.61</v>
      </c>
      <c r="Q60" s="36">
        <v>22.396931506849313</v>
      </c>
      <c r="R60" s="38">
        <v>19.2</v>
      </c>
      <c r="S60" s="38">
        <v>0</v>
      </c>
      <c r="T60" s="37">
        <f>SUMPRODUCT(LTA!J60:AN60,LTA!J$101:AN$101,LTA!J$105:AN$105)</f>
        <v>97.52</v>
      </c>
      <c r="U60" s="37">
        <f>SUMPRODUCT(LTA!J60:AN60,LTA!J$102:AN$102,LTA!J$105:AN$105)</f>
        <v>443.96986400000003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-52</v>
      </c>
      <c r="AA60" s="75">
        <f>STOA!J60</f>
        <v>1.84</v>
      </c>
      <c r="AB60" s="75">
        <f>-STOA!P60</f>
        <v>0</v>
      </c>
      <c r="AC60">
        <f t="shared" si="0"/>
        <v>10.131485892979455</v>
      </c>
      <c r="AD60">
        <f t="shared" si="1"/>
        <v>1041.3455079359489</v>
      </c>
      <c r="AE60">
        <f>'IDT-1'!F60</f>
        <v>0</v>
      </c>
      <c r="AF60" s="24"/>
      <c r="AG60">
        <f t="shared" si="2"/>
        <v>1041.3455079359489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7.2215999999999996</v>
      </c>
      <c r="E61">
        <f>GT_NG!T61</f>
        <v>11.018062397372743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409.11001799726938</v>
      </c>
      <c r="P61" s="36">
        <v>74.61</v>
      </c>
      <c r="Q61" s="36">
        <v>22.396931506849313</v>
      </c>
      <c r="R61" s="38">
        <v>19.2</v>
      </c>
      <c r="S61" s="38">
        <v>0</v>
      </c>
      <c r="T61" s="37">
        <f>SUMPRODUCT(LTA!J61:AN61,LTA!J$101:AN$101,LTA!J$105:AN$105)</f>
        <v>90.710000000000008</v>
      </c>
      <c r="U61" s="37">
        <f>SUMPRODUCT(LTA!J61:AN61,LTA!J$102:AN$102,LTA!J$105:AN$105)</f>
        <v>437.88014400000003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-38</v>
      </c>
      <c r="AA61" s="75">
        <f>STOA!J61</f>
        <v>1.84</v>
      </c>
      <c r="AB61" s="75">
        <f>-STOA!P61</f>
        <v>0</v>
      </c>
      <c r="AC61">
        <f t="shared" si="0"/>
        <v>10.009056317140097</v>
      </c>
      <c r="AD61">
        <f t="shared" si="1"/>
        <v>1046.9776995843515</v>
      </c>
      <c r="AE61">
        <f>'IDT-1'!F61</f>
        <v>0</v>
      </c>
      <c r="AF61" s="24"/>
      <c r="AG61">
        <f t="shared" si="2"/>
        <v>1046.9776995843515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-29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7.2215999999999996</v>
      </c>
      <c r="E62">
        <f>GT_NG!T62</f>
        <v>11.018062397372743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409.1100102471201</v>
      </c>
      <c r="P62" s="36">
        <v>74.61</v>
      </c>
      <c r="Q62" s="36">
        <v>22.396931506849313</v>
      </c>
      <c r="R62" s="38">
        <v>19.2</v>
      </c>
      <c r="S62" s="38">
        <v>0</v>
      </c>
      <c r="T62" s="37">
        <f>SUMPRODUCT(LTA!J62:AN62,LTA!J$101:AN$101,LTA!J$105:AN$105)</f>
        <v>85.83</v>
      </c>
      <c r="U62" s="37">
        <f>SUMPRODUCT(LTA!J62:AN62,LTA!J$102:AN$102,LTA!J$105:AN$105)</f>
        <v>430.48659200000003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-14</v>
      </c>
      <c r="AA62" s="75">
        <f>STOA!J62</f>
        <v>1.84</v>
      </c>
      <c r="AB62" s="75">
        <f>-STOA!P62</f>
        <v>0</v>
      </c>
      <c r="AC62">
        <f t="shared" si="0"/>
        <v>9.7195929452912821</v>
      </c>
      <c r="AD62">
        <f t="shared" si="1"/>
        <v>1056.9936032060509</v>
      </c>
      <c r="AE62">
        <f>'IDT-1'!F62</f>
        <v>-20</v>
      </c>
      <c r="AF62" s="24"/>
      <c r="AG62">
        <f t="shared" si="2"/>
        <v>1036.9936032060509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-31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7.2215999999999996</v>
      </c>
      <c r="E63">
        <f>GT_NG!T63</f>
        <v>11.018062397372743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413.68793256964142</v>
      </c>
      <c r="P63" s="36">
        <v>74.61</v>
      </c>
      <c r="Q63" s="36">
        <v>22.396931506849313</v>
      </c>
      <c r="R63" s="38">
        <v>19.2</v>
      </c>
      <c r="S63" s="38">
        <v>0</v>
      </c>
      <c r="T63" s="37">
        <f>SUMPRODUCT(LTA!J63:AN63,LTA!J$101:AN$101,LTA!J$105:AN$105)</f>
        <v>78.849999999999994</v>
      </c>
      <c r="U63" s="37">
        <f>SUMPRODUCT(LTA!J63:AN63,LTA!J$102:AN$102,LTA!J$105:AN$105)</f>
        <v>425.78096800000003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1.84</v>
      </c>
      <c r="AB63" s="75">
        <f>-STOA!P63</f>
        <v>0</v>
      </c>
      <c r="AC63">
        <f t="shared" si="0"/>
        <v>9.5243497276022353</v>
      </c>
      <c r="AD63">
        <f t="shared" si="1"/>
        <v>1066.0811447462613</v>
      </c>
      <c r="AE63">
        <f>'IDT-1'!F63</f>
        <v>-33</v>
      </c>
      <c r="AF63" s="24"/>
      <c r="AG63">
        <f t="shared" si="2"/>
        <v>1033.0811447462613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-29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7.2215999999999996</v>
      </c>
      <c r="E64">
        <f>GT_NG!T64</f>
        <v>11.018062397372743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413.68793256964142</v>
      </c>
      <c r="P64" s="36">
        <v>74.61</v>
      </c>
      <c r="Q64" s="36">
        <v>22.396931506849313</v>
      </c>
      <c r="R64" s="38">
        <v>19.2</v>
      </c>
      <c r="S64" s="38">
        <v>0</v>
      </c>
      <c r="T64" s="37">
        <f>SUMPRODUCT(LTA!J64:AN64,LTA!J$101:AN$101,LTA!J$105:AN$105)</f>
        <v>70.789999999999992</v>
      </c>
      <c r="U64" s="37">
        <f>SUMPRODUCT(LTA!J64:AN64,LTA!J$102:AN$102,LTA!J$105:AN$105)</f>
        <v>445.43836799999997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1.84</v>
      </c>
      <c r="AB64" s="75">
        <f>-STOA!P64</f>
        <v>0</v>
      </c>
      <c r="AC64">
        <f t="shared" si="0"/>
        <v>9.6471813607769015</v>
      </c>
      <c r="AD64">
        <f t="shared" si="1"/>
        <v>1074.5557131130865</v>
      </c>
      <c r="AE64">
        <f>'IDT-1'!F64</f>
        <v>-52</v>
      </c>
      <c r="AF64" s="24"/>
      <c r="AG64">
        <f t="shared" si="2"/>
        <v>1022.5557131130865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-32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7.2215999999999996</v>
      </c>
      <c r="E65">
        <f>GT_NG!T65</f>
        <v>11.018062397372743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503.00987647037198</v>
      </c>
      <c r="P65" s="36">
        <v>74.61</v>
      </c>
      <c r="Q65" s="36">
        <v>22.396931506849313</v>
      </c>
      <c r="R65" s="38">
        <v>19.2</v>
      </c>
      <c r="S65" s="38">
        <v>0</v>
      </c>
      <c r="T65" s="37">
        <f>SUMPRODUCT(LTA!J65:AN65,LTA!J$101:AN$101,LTA!J$105:AN$105)</f>
        <v>62.66</v>
      </c>
      <c r="U65" s="37">
        <f>SUMPRODUCT(LTA!J65:AN65,LTA!J$102:AN$102,LTA!J$105:AN$105)</f>
        <v>456.63662400000004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1.84</v>
      </c>
      <c r="AB65" s="75">
        <f>-STOA!P65</f>
        <v>0</v>
      </c>
      <c r="AC65">
        <f t="shared" si="0"/>
        <v>11.041653553859941</v>
      </c>
      <c r="AD65">
        <f t="shared" si="1"/>
        <v>1092.5514408207341</v>
      </c>
      <c r="AE65">
        <f>'IDT-1'!F65</f>
        <v>-87</v>
      </c>
      <c r="AF65" s="24"/>
      <c r="AG65">
        <f t="shared" si="2"/>
        <v>1005.5514408207341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7.2215999999999996</v>
      </c>
      <c r="E66">
        <f>GT_NG!T66</f>
        <v>11.018062397372743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584.8941823875482</v>
      </c>
      <c r="P66" s="36">
        <v>74.61</v>
      </c>
      <c r="Q66" s="36">
        <v>22.396931506849313</v>
      </c>
      <c r="R66" s="38">
        <v>19.2</v>
      </c>
      <c r="S66" s="38">
        <v>0</v>
      </c>
      <c r="T66" s="37">
        <f>SUMPRODUCT(LTA!J66:AN66,LTA!J$101:AN$101,LTA!J$105:AN$105)</f>
        <v>55.53</v>
      </c>
      <c r="U66" s="37">
        <f>SUMPRODUCT(LTA!J66:AN66,LTA!J$102:AN$102,LTA!J$105:AN$105)</f>
        <v>446.033096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-141</v>
      </c>
      <c r="AA66" s="75">
        <f>STOA!J66</f>
        <v>1.84</v>
      </c>
      <c r="AB66" s="75">
        <f>-STOA!P66</f>
        <v>0</v>
      </c>
      <c r="AC66">
        <f t="shared" si="0"/>
        <v>12.202686605508232</v>
      </c>
      <c r="AD66">
        <f t="shared" si="1"/>
        <v>1121.1511856862621</v>
      </c>
      <c r="AE66">
        <f>'IDT-1'!F66</f>
        <v>-124</v>
      </c>
      <c r="AF66" s="24"/>
      <c r="AG66">
        <f t="shared" si="2"/>
        <v>997.15118568626212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-18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7.2215999999999996</v>
      </c>
      <c r="E67">
        <f>GT_NG!T67</f>
        <v>11.018062397372743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68.52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585.82482979496262</v>
      </c>
      <c r="P67" s="36">
        <v>74.61</v>
      </c>
      <c r="Q67" s="36">
        <v>22.396931506849313</v>
      </c>
      <c r="R67" s="38">
        <v>17.900000000000002</v>
      </c>
      <c r="S67" s="38">
        <v>0</v>
      </c>
      <c r="T67" s="37">
        <f>SUMPRODUCT(LTA!J67:AN67,LTA!J$101:AN$101,LTA!J$105:AN$105)</f>
        <v>42.38</v>
      </c>
      <c r="U67" s="37">
        <f>SUMPRODUCT(LTA!J67:AN67,LTA!J$102:AN$102,LTA!J$105:AN$105)</f>
        <v>435.3596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-106</v>
      </c>
      <c r="AA67" s="75">
        <f>STOA!J67</f>
        <v>1.84</v>
      </c>
      <c r="AB67" s="75">
        <f>-STOA!P67</f>
        <v>0</v>
      </c>
      <c r="AC67">
        <f t="shared" si="0"/>
        <v>11.541339317911392</v>
      </c>
      <c r="AD67">
        <f t="shared" si="1"/>
        <v>1149.5296843812732</v>
      </c>
      <c r="AE67">
        <f>'IDT-1'!F67</f>
        <v>-174</v>
      </c>
      <c r="AF67" s="24"/>
      <c r="AG67">
        <f t="shared" si="2"/>
        <v>975.52968438127323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7.2215999999999996</v>
      </c>
      <c r="E68">
        <f>GT_NG!T68</f>
        <v>11.018062397372743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68.52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586.3750623334796</v>
      </c>
      <c r="P68" s="36">
        <v>74.61</v>
      </c>
      <c r="Q68" s="36">
        <v>22.396931506849313</v>
      </c>
      <c r="R68" s="38">
        <v>10.909999999999998</v>
      </c>
      <c r="S68" s="38">
        <v>0</v>
      </c>
      <c r="T68" s="37">
        <f>SUMPRODUCT(LTA!J68:AN68,LTA!J$101:AN$101,LTA!J$105:AN$105)</f>
        <v>31.09</v>
      </c>
      <c r="U68" s="37">
        <f>SUMPRODUCT(LTA!J68:AN68,LTA!J$102:AN$102,LTA!J$105:AN$105)</f>
        <v>425.60445600000003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-48</v>
      </c>
      <c r="AA68" s="75">
        <f>STOA!J68</f>
        <v>1.84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10.819138913591368</v>
      </c>
      <c r="AD68">
        <f t="shared" ref="AD68:AD98" si="4">SUM(B68:AB68,AI68:AT68)-AC68</f>
        <v>1180.7669733241103</v>
      </c>
      <c r="AE68">
        <f>'IDT-1'!F68</f>
        <v>-220</v>
      </c>
      <c r="AF68" s="24"/>
      <c r="AG68">
        <f t="shared" ref="AG68:AG98" si="5">SUM(AD68:AF68)</f>
        <v>960.76697332411027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7.2215999999999996</v>
      </c>
      <c r="E69">
        <f>GT_NG!T69</f>
        <v>11.018062397372743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600.93945112776817</v>
      </c>
      <c r="P69" s="36">
        <v>74.61</v>
      </c>
      <c r="Q69" s="36">
        <v>22.396931506849313</v>
      </c>
      <c r="R69" s="38">
        <v>3.51</v>
      </c>
      <c r="S69" s="38">
        <v>0</v>
      </c>
      <c r="T69" s="37">
        <f>SUMPRODUCT(LTA!J69:AN69,LTA!J$101:AN$101,LTA!J$105:AN$105)</f>
        <v>22.81</v>
      </c>
      <c r="U69" s="37">
        <f>SUMPRODUCT(LTA!J69:AN69,LTA!J$102:AN$102,LTA!J$105:AN$105)</f>
        <v>415.67017599999997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1.84</v>
      </c>
      <c r="AB69" s="75">
        <f>-STOA!P69</f>
        <v>0</v>
      </c>
      <c r="AC69">
        <f t="shared" si="3"/>
        <v>10.319704256668716</v>
      </c>
      <c r="AD69">
        <f t="shared" si="4"/>
        <v>1218.2165167753215</v>
      </c>
      <c r="AE69">
        <f>'IDT-1'!F69</f>
        <v>-237.77199999999999</v>
      </c>
      <c r="AF69" s="24"/>
      <c r="AG69">
        <f t="shared" si="5"/>
        <v>980.44451677532152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7.2215999999999996</v>
      </c>
      <c r="E70">
        <f>GT_NG!T70</f>
        <v>11.220889954702903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610.17311159209146</v>
      </c>
      <c r="P70" s="36">
        <v>74.61</v>
      </c>
      <c r="Q70" s="36">
        <v>22.396931506849313</v>
      </c>
      <c r="R70" s="38">
        <v>0.57999999999999996</v>
      </c>
      <c r="S70" s="38">
        <v>0</v>
      </c>
      <c r="T70" s="37">
        <f>SUMPRODUCT(LTA!J70:AN70,LTA!J$101:AN$101,LTA!J$105:AN$105)</f>
        <v>16.690000000000001</v>
      </c>
      <c r="U70" s="37">
        <f>SUMPRODUCT(LTA!J70:AN70,LTA!J$102:AN$102,LTA!J$105:AN$105)</f>
        <v>408.83817600000003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1.84</v>
      </c>
      <c r="AB70" s="75">
        <f>-STOA!P70</f>
        <v>0</v>
      </c>
      <c r="AC70">
        <f t="shared" si="3"/>
        <v>10.273121956050606</v>
      </c>
      <c r="AD70">
        <f t="shared" si="4"/>
        <v>1212.7175870975932</v>
      </c>
      <c r="AE70">
        <f>'IDT-1'!F70</f>
        <v>-221.667</v>
      </c>
      <c r="AF70" s="24"/>
      <c r="AG70">
        <f t="shared" si="5"/>
        <v>991.05058709759317</v>
      </c>
      <c r="AI70" s="34">
        <f>PXIL!J70</f>
        <v>0</v>
      </c>
      <c r="AJ70" s="34">
        <f>PXIL!P70</f>
        <v>0</v>
      </c>
      <c r="AK70" s="34">
        <f>RTM_IEX!J70</f>
        <v>0.9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7.2215999999999996</v>
      </c>
      <c r="E71">
        <f>GT_NG!T71</f>
        <v>11.220889954702903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619.16287975725447</v>
      </c>
      <c r="P71" s="36">
        <v>74.61</v>
      </c>
      <c r="Q71" s="36">
        <v>22.396931506849313</v>
      </c>
      <c r="R71" s="38">
        <v>0</v>
      </c>
      <c r="S71" s="38">
        <v>0</v>
      </c>
      <c r="T71" s="37">
        <f>SUMPRODUCT(LTA!J71:AN71,LTA!J$101:AN$101,LTA!J$105:AN$105)</f>
        <v>12.88</v>
      </c>
      <c r="U71" s="37">
        <f>SUMPRODUCT(LTA!J71:AN71,LTA!J$102:AN$102,LTA!J$105:AN$105)</f>
        <v>405.800344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1.84</v>
      </c>
      <c r="AB71" s="75">
        <f>-STOA!P71</f>
        <v>0</v>
      </c>
      <c r="AC71">
        <f t="shared" si="3"/>
        <v>10.278682219837975</v>
      </c>
      <c r="AD71">
        <f t="shared" si="4"/>
        <v>1213.3739629989686</v>
      </c>
      <c r="AE71">
        <f>'IDT-1'!F71</f>
        <v>-200.714</v>
      </c>
      <c r="AF71" s="24"/>
      <c r="AG71">
        <f t="shared" si="5"/>
        <v>1012.6599629989687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7.2215999999999996</v>
      </c>
      <c r="E72">
        <f>GT_NG!T72</f>
        <v>9.9582827680069581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630.57857238212239</v>
      </c>
      <c r="P72" s="36">
        <v>74.61</v>
      </c>
      <c r="Q72" s="36">
        <v>22.396931506849313</v>
      </c>
      <c r="R72" s="38">
        <v>0</v>
      </c>
      <c r="S72" s="38">
        <v>0</v>
      </c>
      <c r="T72" s="37">
        <f>SUMPRODUCT(LTA!J72:AN72,LTA!J$101:AN$101,LTA!J$105:AN$105)</f>
        <v>5.37</v>
      </c>
      <c r="U72" s="37">
        <f>SUMPRODUCT(LTA!J72:AN72,LTA!J$102:AN$102,LTA!J$105:AN$105)</f>
        <v>402.79304000000002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1.84</v>
      </c>
      <c r="AB72" s="75">
        <f>-STOA!P72</f>
        <v>0</v>
      </c>
      <c r="AC72">
        <f t="shared" si="3"/>
        <v>10.275622783918621</v>
      </c>
      <c r="AD72">
        <f t="shared" si="4"/>
        <v>1213.0128038730602</v>
      </c>
      <c r="AE72">
        <f>'IDT-1'!F72</f>
        <v>-188.17599999999999</v>
      </c>
      <c r="AF72" s="24"/>
      <c r="AG72">
        <f t="shared" si="5"/>
        <v>1024.8368038730603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7.2215999999999996</v>
      </c>
      <c r="E73">
        <f>GT_NG!T73</f>
        <v>9.9582827680069581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658.02605952804254</v>
      </c>
      <c r="P73" s="36">
        <v>74.61</v>
      </c>
      <c r="Q73" s="36">
        <v>22.396931506849313</v>
      </c>
      <c r="R73" s="38">
        <v>0</v>
      </c>
      <c r="S73" s="38">
        <v>0</v>
      </c>
      <c r="T73" s="37">
        <f>SUMPRODUCT(LTA!J73:AN73,LTA!J$101:AN$101,LTA!J$105:AN$105)</f>
        <v>1.1100000000000001</v>
      </c>
      <c r="U73" s="37">
        <f>SUMPRODUCT(LTA!J73:AN73,LTA!J$102:AN$102,LTA!J$105:AN$105)</f>
        <v>402.35920799999997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1.84</v>
      </c>
      <c r="AB73" s="75">
        <f>-STOA!P73</f>
        <v>0</v>
      </c>
      <c r="AC73">
        <f t="shared" si="3"/>
        <v>10.466753487144349</v>
      </c>
      <c r="AD73">
        <f t="shared" si="4"/>
        <v>1235.5753283157544</v>
      </c>
      <c r="AE73">
        <f>'IDT-1'!F73</f>
        <v>-189.85599999999999</v>
      </c>
      <c r="AF73" s="24"/>
      <c r="AG73">
        <f t="shared" si="5"/>
        <v>1045.7193283157544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7.2215999999999996</v>
      </c>
      <c r="E74">
        <f>GT_NG!T74</f>
        <v>11.220889954702903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693.86503733986831</v>
      </c>
      <c r="P74" s="36">
        <v>74.61</v>
      </c>
      <c r="Q74" s="36">
        <v>22.396931506849313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403.28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1.84</v>
      </c>
      <c r="AB74" s="75">
        <f>-STOA!P74</f>
        <v>0</v>
      </c>
      <c r="AC74">
        <f t="shared" si="3"/>
        <v>10.776901453931931</v>
      </c>
      <c r="AD74">
        <f t="shared" si="4"/>
        <v>1272.1875573474886</v>
      </c>
      <c r="AE74">
        <f>'IDT-1'!F74</f>
        <v>-213.858</v>
      </c>
      <c r="AF74" s="24"/>
      <c r="AG74">
        <f t="shared" si="5"/>
        <v>1058.3295573474886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7.4623200000000001</v>
      </c>
      <c r="E75">
        <f>GT_NG!T75</f>
        <v>11.530910978458344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700.37916458992959</v>
      </c>
      <c r="P75" s="36">
        <v>74.61</v>
      </c>
      <c r="Q75" s="36">
        <v>22.396931506849313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405.82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1.84</v>
      </c>
      <c r="AB75" s="75">
        <f>-STOA!P75</f>
        <v>0</v>
      </c>
      <c r="AC75">
        <f t="shared" si="3"/>
        <v>10.857498347431992</v>
      </c>
      <c r="AD75">
        <f t="shared" si="4"/>
        <v>1281.7018287278052</v>
      </c>
      <c r="AE75">
        <f>'IDT-1'!F75</f>
        <v>-216.26</v>
      </c>
      <c r="AF75" s="24"/>
      <c r="AG75">
        <f t="shared" si="5"/>
        <v>1065.4418287278052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7.4623200000000001</v>
      </c>
      <c r="E76">
        <f>GT_NG!T76</f>
        <v>11.530910978458344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704.56018107437342</v>
      </c>
      <c r="P76" s="36">
        <v>74.61</v>
      </c>
      <c r="Q76" s="36">
        <v>22.396931506849313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408.5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1.84</v>
      </c>
      <c r="AB76" s="75">
        <f>-STOA!P76</f>
        <v>0</v>
      </c>
      <c r="AC76">
        <f t="shared" si="3"/>
        <v>10.999842463150211</v>
      </c>
      <c r="AD76">
        <f t="shared" si="4"/>
        <v>1278.4205010965309</v>
      </c>
      <c r="AE76">
        <f>'IDT-1'!F76</f>
        <v>-209.16800000000001</v>
      </c>
      <c r="AF76" s="24"/>
      <c r="AG76">
        <f t="shared" si="5"/>
        <v>1069.252501096531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7.4623200000000001</v>
      </c>
      <c r="E77">
        <f>GT_NG!T77</f>
        <v>11.530910978458344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703.82296814474887</v>
      </c>
      <c r="P77" s="36">
        <v>74.61</v>
      </c>
      <c r="Q77" s="36">
        <v>22.396931506849313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410.44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1.84</v>
      </c>
      <c r="AB77" s="75">
        <f>-STOA!P77</f>
        <v>0</v>
      </c>
      <c r="AC77">
        <f t="shared" si="3"/>
        <v>11.094657451790257</v>
      </c>
      <c r="AD77">
        <f t="shared" si="4"/>
        <v>1269.5284731782663</v>
      </c>
      <c r="AE77">
        <f>'IDT-1'!F77</f>
        <v>-220.50800000000001</v>
      </c>
      <c r="AF77" s="24"/>
      <c r="AG77">
        <f t="shared" si="5"/>
        <v>1049.0204731782662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7.4623200000000001</v>
      </c>
      <c r="E78">
        <f>GT_NG!T78</f>
        <v>11.530910978458344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699.44211540671586</v>
      </c>
      <c r="P78" s="36">
        <v>74.61</v>
      </c>
      <c r="Q78" s="36">
        <v>22.396931506849313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412.37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1.84</v>
      </c>
      <c r="AB78" s="75">
        <f>-STOA!P78</f>
        <v>0</v>
      </c>
      <c r="AC78">
        <f t="shared" si="3"/>
        <v>11.074070288790779</v>
      </c>
      <c r="AD78">
        <f t="shared" si="4"/>
        <v>1267.0982076032326</v>
      </c>
      <c r="AE78">
        <f>'IDT-1'!F78</f>
        <v>-222.90100000000001</v>
      </c>
      <c r="AF78" s="24"/>
      <c r="AG78">
        <f t="shared" si="5"/>
        <v>1044.1972076032325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7.4623200000000001</v>
      </c>
      <c r="E79">
        <f>GT_NG!T79</f>
        <v>11.530910978458344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701.0821121145899</v>
      </c>
      <c r="P79" s="36">
        <v>74.61</v>
      </c>
      <c r="Q79" s="36">
        <v>22.396931506849313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402.96000000000004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1.84</v>
      </c>
      <c r="AB79" s="75">
        <f>-STOA!P79</f>
        <v>0</v>
      </c>
      <c r="AC79">
        <f t="shared" si="3"/>
        <v>11.051158049761364</v>
      </c>
      <c r="AD79">
        <f t="shared" si="4"/>
        <v>1254.3511165501361</v>
      </c>
      <c r="AE79">
        <f>'IDT-1'!F79</f>
        <v>-232.18100000000001</v>
      </c>
      <c r="AF79" s="24"/>
      <c r="AG79">
        <f t="shared" si="5"/>
        <v>1022.1701165501361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7.4623200000000001</v>
      </c>
      <c r="E80">
        <f>GT_NG!T80</f>
        <v>11.530910978458344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665.05563710190086</v>
      </c>
      <c r="P80" s="36">
        <v>74.61</v>
      </c>
      <c r="Q80" s="36">
        <v>22.396931506849313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403.29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1.84</v>
      </c>
      <c r="AB80" s="75">
        <f>-STOA!P80</f>
        <v>0</v>
      </c>
      <c r="AC80">
        <f t="shared" si="3"/>
        <v>10.708951871030333</v>
      </c>
      <c r="AD80">
        <f t="shared" si="4"/>
        <v>1223.9968477161781</v>
      </c>
      <c r="AE80">
        <f>'IDT-1'!F80</f>
        <v>-210.029</v>
      </c>
      <c r="AF80" s="24"/>
      <c r="AG80">
        <f t="shared" si="5"/>
        <v>1013.9678477161781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7.4623200000000001</v>
      </c>
      <c r="E81">
        <f>GT_NG!T81</f>
        <v>11.530910978458344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630.02124166745341</v>
      </c>
      <c r="P81" s="36">
        <v>74.61</v>
      </c>
      <c r="Q81" s="36">
        <v>22.396931506849313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403.96000000000004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1.84</v>
      </c>
      <c r="AB81" s="75">
        <f>-STOA!P81</f>
        <v>0</v>
      </c>
      <c r="AC81">
        <f t="shared" si="3"/>
        <v>10.377935160756527</v>
      </c>
      <c r="AD81">
        <f t="shared" si="4"/>
        <v>1194.9634689920044</v>
      </c>
      <c r="AE81">
        <f>'IDT-1'!F81</f>
        <v>-206.63300000000001</v>
      </c>
      <c r="AF81" s="24"/>
      <c r="AG81">
        <f t="shared" si="5"/>
        <v>988.3304689920044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7.4623200000000001</v>
      </c>
      <c r="E82">
        <f>GT_NG!T82</f>
        <v>11.530910978458344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621.23552050444857</v>
      </c>
      <c r="P82" s="36">
        <v>74.61</v>
      </c>
      <c r="Q82" s="36">
        <v>22.396931506849313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404.96000000000004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1.84</v>
      </c>
      <c r="AB82" s="75">
        <f>-STOA!P82</f>
        <v>0</v>
      </c>
      <c r="AC82">
        <f t="shared" si="3"/>
        <v>10.270179314362842</v>
      </c>
      <c r="AD82">
        <f t="shared" si="4"/>
        <v>1192.2855036753933</v>
      </c>
      <c r="AE82">
        <f>'IDT-1'!F82</f>
        <v>-233.80799999999999</v>
      </c>
      <c r="AF82" s="24"/>
      <c r="AG82">
        <f t="shared" si="5"/>
        <v>958.47750367539334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7.4623200000000001</v>
      </c>
      <c r="E83">
        <f>GT_NG!T83</f>
        <v>11.530910978458344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68.52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607.47679269640525</v>
      </c>
      <c r="P83" s="36">
        <v>74.61</v>
      </c>
      <c r="Q83" s="36">
        <v>22.396931506849313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405.58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1.84</v>
      </c>
      <c r="AB83" s="75">
        <f>-STOA!P83</f>
        <v>0</v>
      </c>
      <c r="AC83">
        <f t="shared" si="3"/>
        <v>10.155742423526387</v>
      </c>
      <c r="AD83">
        <f t="shared" si="4"/>
        <v>1198.8612127581864</v>
      </c>
      <c r="AE83">
        <f>'IDT-1'!F83</f>
        <v>-264.637</v>
      </c>
      <c r="AF83" s="24"/>
      <c r="AG83">
        <f t="shared" si="5"/>
        <v>934.22421275818647</v>
      </c>
      <c r="AI83" s="34">
        <f>PXIL!J83</f>
        <v>0</v>
      </c>
      <c r="AJ83" s="34">
        <f>PXIL!P83</f>
        <v>0</v>
      </c>
      <c r="AK83" s="34">
        <f>RTM_IEX!J83</f>
        <v>9.6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7.4623200000000001</v>
      </c>
      <c r="E84">
        <f>GT_NG!T84</f>
        <v>11.530910978458344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68.52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596.6517981089471</v>
      </c>
      <c r="P84" s="36">
        <v>74.61</v>
      </c>
      <c r="Q84" s="36">
        <v>22.396931506849313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407.07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-20</v>
      </c>
      <c r="AA84" s="75">
        <f>STOA!J84</f>
        <v>1.84</v>
      </c>
      <c r="AB84" s="75">
        <f>-STOA!P84</f>
        <v>0</v>
      </c>
      <c r="AC84">
        <f t="shared" si="3"/>
        <v>10.246751623489521</v>
      </c>
      <c r="AD84">
        <f t="shared" si="4"/>
        <v>1169.4352089707652</v>
      </c>
      <c r="AE84">
        <f>'IDT-1'!F84</f>
        <v>-252.93600000000001</v>
      </c>
      <c r="AF84" s="24"/>
      <c r="AG84">
        <f t="shared" si="5"/>
        <v>916.49920897076515</v>
      </c>
      <c r="AI84" s="34">
        <f>PXIL!J84</f>
        <v>0</v>
      </c>
      <c r="AJ84" s="34">
        <f>PXIL!P84</f>
        <v>0</v>
      </c>
      <c r="AK84" s="34">
        <f>RTM_IEX!J84</f>
        <v>9.6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7.4623200000000001</v>
      </c>
      <c r="E85">
        <f>GT_NG!T85</f>
        <v>11.530910978458344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608.70764282024959</v>
      </c>
      <c r="P85" s="36">
        <v>74.61</v>
      </c>
      <c r="Q85" s="36">
        <v>22.396931506849313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410.12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1.84</v>
      </c>
      <c r="AB85" s="75">
        <f>-STOA!P85</f>
        <v>0</v>
      </c>
      <c r="AC85">
        <f t="shared" si="3"/>
        <v>10.344512507688906</v>
      </c>
      <c r="AD85">
        <f t="shared" si="4"/>
        <v>1170.9332927978683</v>
      </c>
      <c r="AE85">
        <f>'IDT-1'!F85</f>
        <v>-277.17599999999999</v>
      </c>
      <c r="AF85" s="24"/>
      <c r="AG85">
        <f t="shared" si="5"/>
        <v>893.75729279786833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7.4623200000000001</v>
      </c>
      <c r="E86">
        <f>GT_NG!T86</f>
        <v>11.530910978458344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611.69632403275762</v>
      </c>
      <c r="P86" s="36">
        <v>74.61</v>
      </c>
      <c r="Q86" s="36">
        <v>22.396931506849313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410.8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-7</v>
      </c>
      <c r="AA86" s="75">
        <f>STOA!J86</f>
        <v>1.84</v>
      </c>
      <c r="AB86" s="75">
        <f>-STOA!P86</f>
        <v>0</v>
      </c>
      <c r="AC86">
        <f t="shared" si="3"/>
        <v>10.476983322572643</v>
      </c>
      <c r="AD86">
        <f t="shared" si="4"/>
        <v>1162.4695031954927</v>
      </c>
      <c r="AE86">
        <f>'IDT-1'!F86</f>
        <v>-294.89600000000002</v>
      </c>
      <c r="AF86" s="24"/>
      <c r="AG86">
        <f t="shared" si="5"/>
        <v>867.57350319549278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7.4623200000000001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611.69615017698959</v>
      </c>
      <c r="P87" s="36">
        <v>74.61</v>
      </c>
      <c r="Q87" s="36">
        <v>22.396931506849313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411.06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1.84</v>
      </c>
      <c r="AB87" s="75">
        <f>-STOA!P87</f>
        <v>0</v>
      </c>
      <c r="AC87">
        <f t="shared" si="3"/>
        <v>10.459619370134867</v>
      </c>
      <c r="AD87">
        <f t="shared" si="4"/>
        <v>1164.4366722684069</v>
      </c>
      <c r="AE87">
        <f>'IDT-1'!F87</f>
        <v>-329.41899999999998</v>
      </c>
      <c r="AF87" s="24"/>
      <c r="AG87">
        <f t="shared" si="5"/>
        <v>835.01767226840695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7.4623200000000001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50.73772822923663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569.15556928055912</v>
      </c>
      <c r="P88" s="36">
        <v>74.61</v>
      </c>
      <c r="Q88" s="36">
        <v>22.396931506849313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411.21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-134</v>
      </c>
      <c r="AA88" s="75">
        <f>STOA!J88</f>
        <v>1.84</v>
      </c>
      <c r="AB88" s="75">
        <f>-STOA!P88</f>
        <v>0</v>
      </c>
      <c r="AC88">
        <f t="shared" si="3"/>
        <v>11.334281274612247</v>
      </c>
      <c r="AD88">
        <f t="shared" si="4"/>
        <v>938.29915769673573</v>
      </c>
      <c r="AE88">
        <f>'IDT-1'!F88</f>
        <v>-124.839</v>
      </c>
      <c r="AF88" s="24"/>
      <c r="AG88">
        <f t="shared" si="5"/>
        <v>813.46015769673568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7.4623200000000001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50.73772822923663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488.07689837960896</v>
      </c>
      <c r="P89" s="36">
        <v>74.61</v>
      </c>
      <c r="Q89" s="36">
        <v>22.39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393.31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1.84</v>
      </c>
      <c r="AB89" s="75">
        <f>-STOA!P89</f>
        <v>0</v>
      </c>
      <c r="AC89">
        <f t="shared" si="3"/>
        <v>9.5794460223738227</v>
      </c>
      <c r="AD89">
        <f t="shared" si="4"/>
        <v>950.06839054117461</v>
      </c>
      <c r="AE89">
        <f>'IDT-1'!F89</f>
        <v>-137.57900000000001</v>
      </c>
      <c r="AF89" s="24"/>
      <c r="AG89">
        <f t="shared" si="5"/>
        <v>812.48939054117454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-90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7.4623200000000001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50.73772822923663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416.0557183991092</v>
      </c>
      <c r="P90" s="36">
        <v>74.61</v>
      </c>
      <c r="Q90" s="36">
        <v>22.39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364.44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1.84</v>
      </c>
      <c r="AB90" s="75">
        <f>-STOA!P90</f>
        <v>0</v>
      </c>
      <c r="AC90">
        <f t="shared" si="3"/>
        <v>8.2660464356687271</v>
      </c>
      <c r="AD90">
        <f t="shared" si="4"/>
        <v>905.49061014738004</v>
      </c>
      <c r="AE90">
        <f>'IDT-1'!F90</f>
        <v>-107.458</v>
      </c>
      <c r="AF90" s="24"/>
      <c r="AG90">
        <f t="shared" si="5"/>
        <v>798.03261014738007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7.4623200000000001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50.73772822923663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416.5053505181985</v>
      </c>
      <c r="P91" s="36">
        <v>74.61</v>
      </c>
      <c r="Q91" s="36">
        <v>7.68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364.1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1.84</v>
      </c>
      <c r="AB91" s="75">
        <f>-STOA!P91</f>
        <v>0</v>
      </c>
      <c r="AC91">
        <f t="shared" si="3"/>
        <v>8.0586917682201857</v>
      </c>
      <c r="AD91">
        <f t="shared" si="4"/>
        <v>901.09759693391777</v>
      </c>
      <c r="AE91">
        <f>'IDT-1'!F91</f>
        <v>-118.941</v>
      </c>
      <c r="AF91" s="24"/>
      <c r="AG91">
        <f t="shared" si="5"/>
        <v>782.15659693391774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7.4623200000000001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50.73772822923663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416.5053505181985</v>
      </c>
      <c r="P92" s="36">
        <v>74.61</v>
      </c>
      <c r="Q92" s="36">
        <v>7.68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363.55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1.84</v>
      </c>
      <c r="AB92" s="75">
        <f>-STOA!P92</f>
        <v>0</v>
      </c>
      <c r="AC92">
        <f t="shared" si="3"/>
        <v>8.0964275568446311</v>
      </c>
      <c r="AD92">
        <f t="shared" si="4"/>
        <v>895.50986114529326</v>
      </c>
      <c r="AE92">
        <f>'IDT-1'!F92</f>
        <v>-136.941</v>
      </c>
      <c r="AF92" s="24"/>
      <c r="AG92">
        <f t="shared" si="5"/>
        <v>758.56886114529323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7.4623200000000001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50.73772822923663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411.1724850592376</v>
      </c>
      <c r="P93" s="36">
        <v>74.610000000000014</v>
      </c>
      <c r="Q93" s="36">
        <v>7.68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345.43999999999994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1.84</v>
      </c>
      <c r="AB93" s="75">
        <f>-STOA!P93</f>
        <v>0</v>
      </c>
      <c r="AC93">
        <f t="shared" si="3"/>
        <v>7.6453727552426871</v>
      </c>
      <c r="AD93">
        <f t="shared" si="4"/>
        <v>902.51805048793449</v>
      </c>
      <c r="AE93">
        <f>'IDT-1'!F93</f>
        <v>-155.14099999999999</v>
      </c>
      <c r="AF93" s="24"/>
      <c r="AG93">
        <f t="shared" si="5"/>
        <v>747.37705048793453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7.4623200000000001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50.73772822923663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408.01362507428615</v>
      </c>
      <c r="P94" s="36">
        <v>74.610000000000014</v>
      </c>
      <c r="Q94" s="36">
        <v>7.68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344.93999999999994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-21</v>
      </c>
      <c r="AA94" s="75">
        <f>STOA!J94</f>
        <v>1.84</v>
      </c>
      <c r="AB94" s="75">
        <f>-STOA!P94</f>
        <v>0</v>
      </c>
      <c r="AC94">
        <f t="shared" si="3"/>
        <v>7.7925326435917652</v>
      </c>
      <c r="AD94">
        <f t="shared" si="4"/>
        <v>877.71203061463382</v>
      </c>
      <c r="AE94">
        <f>'IDT-1'!F94</f>
        <v>-149</v>
      </c>
      <c r="AF94" s="24"/>
      <c r="AG94">
        <f t="shared" si="5"/>
        <v>728.71203061463382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7.4623200000000001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50.73772822923663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375.49130289122763</v>
      </c>
      <c r="P95" s="36">
        <v>38.420000000000009</v>
      </c>
      <c r="Q95" s="36">
        <v>7.68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296.53000000000003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1.84</v>
      </c>
      <c r="AB95" s="75">
        <f>-STOA!P95</f>
        <v>0</v>
      </c>
      <c r="AC95">
        <f t="shared" si="3"/>
        <v>7.054368711275858</v>
      </c>
      <c r="AD95">
        <f t="shared" si="4"/>
        <v>732.3278723638914</v>
      </c>
      <c r="AE95">
        <f>'IDT-1'!F95</f>
        <v>-28.254999999999999</v>
      </c>
      <c r="AF95" s="24"/>
      <c r="AG95">
        <f t="shared" si="5"/>
        <v>704.07287236389141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7.4623200000000001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50.73772822923663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375.49197077330172</v>
      </c>
      <c r="P96" s="36">
        <v>19.21</v>
      </c>
      <c r="Q96" s="36">
        <v>7.68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243.07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</v>
      </c>
      <c r="AA96" s="75">
        <f>STOA!J96</f>
        <v>1.84</v>
      </c>
      <c r="AB96" s="75">
        <f>-STOA!P96</f>
        <v>0</v>
      </c>
      <c r="AC96">
        <f t="shared" si="3"/>
        <v>6.249109693812831</v>
      </c>
      <c r="AD96">
        <f t="shared" si="4"/>
        <v>683.46379926342843</v>
      </c>
      <c r="AE96">
        <f>'IDT-1'!F96</f>
        <v>0</v>
      </c>
      <c r="AF96" s="24"/>
      <c r="AG96">
        <f t="shared" si="5"/>
        <v>683.46379926342843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7.4623200000000001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50.73772822923663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386.90548910160481</v>
      </c>
      <c r="P97" s="36">
        <v>19.21</v>
      </c>
      <c r="Q97" s="36">
        <v>7.68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246.70999999999998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-16</v>
      </c>
      <c r="AA97" s="75">
        <f>STOA!J97</f>
        <v>1.84</v>
      </c>
      <c r="AB97" s="75">
        <f>-STOA!P97</f>
        <v>0</v>
      </c>
      <c r="AC97">
        <f t="shared" si="3"/>
        <v>6.7482901876656962</v>
      </c>
      <c r="AD97">
        <f t="shared" si="4"/>
        <v>654.01813709787871</v>
      </c>
      <c r="AE97">
        <f>'IDT-1'!F97</f>
        <v>0</v>
      </c>
      <c r="AF97" s="24"/>
      <c r="AG97">
        <f t="shared" si="5"/>
        <v>654.01813709787871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7.4623200000000001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50.73772822923663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368.24362532635865</v>
      </c>
      <c r="P98" s="36">
        <v>19.21</v>
      </c>
      <c r="Q98" s="36">
        <v>7.68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246.20999999999998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-38</v>
      </c>
      <c r="AA98" s="75">
        <f>STOA!J98</f>
        <v>1.84</v>
      </c>
      <c r="AB98" s="75">
        <f>-STOA!P98</f>
        <v>0</v>
      </c>
      <c r="AC98">
        <f t="shared" si="3"/>
        <v>6.6042728474034051</v>
      </c>
      <c r="AD98">
        <f t="shared" si="4"/>
        <v>633.00029066289471</v>
      </c>
      <c r="AE98">
        <f>'IDT-1'!F98</f>
        <v>0</v>
      </c>
      <c r="AF98" s="24"/>
      <c r="AG98">
        <f t="shared" si="5"/>
        <v>633.00029066289471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0.182721525</v>
      </c>
      <c r="E99">
        <f t="shared" si="6"/>
        <v>0.26770404926996055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1.4715762526304015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12.34505586880956</v>
      </c>
      <c r="P99" s="36">
        <f t="shared" si="6"/>
        <v>1.4358999999999988</v>
      </c>
      <c r="Q99" s="36">
        <f t="shared" si="6"/>
        <v>0.45277792502108366</v>
      </c>
      <c r="R99" s="38">
        <f>SUM(R3:R98)/4000</f>
        <v>0.16629838857344428</v>
      </c>
      <c r="S99" s="38">
        <f t="shared" si="6"/>
        <v>0</v>
      </c>
      <c r="T99" s="37">
        <f t="shared" si="6"/>
        <v>0.70796000000000003</v>
      </c>
      <c r="U99" s="37">
        <f t="shared" si="6"/>
        <v>9.1042497480000009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-0.87757499999999999</v>
      </c>
      <c r="AA99" s="75">
        <f t="shared" si="6"/>
        <v>4.4160000000000067E-2</v>
      </c>
      <c r="AB99" s="75">
        <f t="shared" si="6"/>
        <v>0</v>
      </c>
      <c r="AC99">
        <f t="shared" si="6"/>
        <v>0.23214905886994952</v>
      </c>
      <c r="AD99">
        <f t="shared" si="6"/>
        <v>24.581084698434498</v>
      </c>
      <c r="AE99">
        <f t="shared" si="6"/>
        <v>-2.2652942499999993</v>
      </c>
      <c r="AG99">
        <f t="shared" si="6"/>
        <v>22.315790448434495</v>
      </c>
      <c r="AI99">
        <f t="shared" si="6"/>
        <v>0</v>
      </c>
      <c r="AJ99">
        <f t="shared" si="6"/>
        <v>0</v>
      </c>
      <c r="AK99">
        <f t="shared" si="6"/>
        <v>4.0654999999999997E-2</v>
      </c>
      <c r="AL99">
        <f t="shared" si="6"/>
        <v>-0.52825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45283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1.2781800000000001</v>
      </c>
      <c r="E3">
        <f>GT_NG!S3</f>
        <v>2.0834154351395733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39.849999999999994</v>
      </c>
      <c r="AB3" s="75">
        <f>-STOA!Q3</f>
        <v>0</v>
      </c>
      <c r="AC3">
        <f>SUMIF(B3:AB3,"&gt;0")*$AC$2-SUMIF(B3:AB3,"&lt;0")*($AC$2/(1-$AC$2))+SUMIF(AI3:AR3,"&gt;0")*$AC$2-SUMIF(AI3:AR3,"&lt;0")*($AC$2/(1-$AC$2))</f>
        <v>0.89998940165517227</v>
      </c>
      <c r="AD3">
        <f>SUM(B3:AB3,AI3:AR3)-AC3</f>
        <v>106.2416060334844</v>
      </c>
      <c r="AE3">
        <f>'IDT-1'!E3</f>
        <v>0</v>
      </c>
      <c r="AF3" s="24"/>
      <c r="AG3">
        <f>SUM(AD3:AF3)</f>
        <v>106.2416060334844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44.27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1.2781800000000001</v>
      </c>
      <c r="E4">
        <f>GT_NG!S4</f>
        <v>2.0834154351395733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39.849999999999994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0.88554140165517226</v>
      </c>
      <c r="AD4">
        <f t="shared" ref="AD4:AD67" si="1">SUM(B4:AB4,AI4:AR4)-AC4</f>
        <v>104.53605403348439</v>
      </c>
      <c r="AE4">
        <f>'IDT-1'!E4</f>
        <v>0</v>
      </c>
      <c r="AF4" s="24"/>
      <c r="AG4">
        <f t="shared" ref="AG4:AG67" si="2">SUM(AD4:AF4)</f>
        <v>104.53605403348439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42.55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1.2781800000000001</v>
      </c>
      <c r="E5">
        <f>GT_NG!S5</f>
        <v>2.0834154351395733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39.849999999999994</v>
      </c>
      <c r="AB5" s="75">
        <f>-STOA!Q5</f>
        <v>0</v>
      </c>
      <c r="AC5">
        <f t="shared" si="0"/>
        <v>0.86697740165517234</v>
      </c>
      <c r="AD5">
        <f t="shared" si="1"/>
        <v>102.34461803348439</v>
      </c>
      <c r="AE5">
        <f>'IDT-1'!E5</f>
        <v>0</v>
      </c>
      <c r="AF5" s="24"/>
      <c r="AG5">
        <f t="shared" si="2"/>
        <v>102.34461803348439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40.340000000000003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1.2781800000000001</v>
      </c>
      <c r="E6">
        <f>GT_NG!S6</f>
        <v>2.0834154351395733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39.849999999999994</v>
      </c>
      <c r="AB6" s="75">
        <f>-STOA!Q6</f>
        <v>0</v>
      </c>
      <c r="AC6">
        <f t="shared" si="0"/>
        <v>0.85084940165517231</v>
      </c>
      <c r="AD6">
        <f t="shared" si="1"/>
        <v>100.4407460334844</v>
      </c>
      <c r="AE6">
        <f>'IDT-1'!E6</f>
        <v>0</v>
      </c>
      <c r="AF6" s="24"/>
      <c r="AG6">
        <f t="shared" si="2"/>
        <v>100.4407460334844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38.42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1.2781800000000001</v>
      </c>
      <c r="E7">
        <f>GT_NG!S7</f>
        <v>2.0834154351395733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39.849999999999994</v>
      </c>
      <c r="AB7" s="75">
        <f>-STOA!Q7</f>
        <v>0</v>
      </c>
      <c r="AC7">
        <f t="shared" si="0"/>
        <v>0.84194540165517229</v>
      </c>
      <c r="AD7">
        <f t="shared" si="1"/>
        <v>99.389650033484401</v>
      </c>
      <c r="AE7">
        <f>'IDT-1'!E7</f>
        <v>0</v>
      </c>
      <c r="AF7" s="24"/>
      <c r="AG7">
        <f t="shared" si="2"/>
        <v>99.389650033484401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37.36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1.2781800000000001</v>
      </c>
      <c r="E8">
        <f>GT_NG!S8</f>
        <v>2.0284572342126301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39.849999999999994</v>
      </c>
      <c r="AB8" s="75">
        <f>-STOA!Q8</f>
        <v>0</v>
      </c>
      <c r="AC8">
        <f t="shared" si="0"/>
        <v>0.83098375276738601</v>
      </c>
      <c r="AD8">
        <f t="shared" si="1"/>
        <v>98.09565348144524</v>
      </c>
      <c r="AE8">
        <f>'IDT-1'!E8</f>
        <v>0</v>
      </c>
      <c r="AF8" s="24"/>
      <c r="AG8">
        <f t="shared" si="2"/>
        <v>98.09565348144524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36.11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1.2781800000000001</v>
      </c>
      <c r="E9">
        <f>GT_NG!S9</f>
        <v>2.0284572342126301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39.849999999999994</v>
      </c>
      <c r="AB9" s="75">
        <f>-STOA!Q9</f>
        <v>0</v>
      </c>
      <c r="AC9">
        <f t="shared" si="0"/>
        <v>0.82535575276738593</v>
      </c>
      <c r="AD9">
        <f t="shared" si="1"/>
        <v>97.431281481445239</v>
      </c>
      <c r="AE9">
        <f>'IDT-1'!E9</f>
        <v>0</v>
      </c>
      <c r="AF9" s="24"/>
      <c r="AG9">
        <f t="shared" si="2"/>
        <v>97.431281481445239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35.44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1.2781800000000001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39.849999999999994</v>
      </c>
      <c r="AB10" s="75">
        <f>-STOA!Q10</f>
        <v>0</v>
      </c>
      <c r="AC10">
        <f t="shared" si="0"/>
        <v>0.81448130032933652</v>
      </c>
      <c r="AD10">
        <f t="shared" si="1"/>
        <v>96.14757826268692</v>
      </c>
      <c r="AE10">
        <f>'IDT-1'!E10</f>
        <v>0</v>
      </c>
      <c r="AF10" s="24"/>
      <c r="AG10">
        <f t="shared" si="2"/>
        <v>96.14757826268692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34.090000000000003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1.2781800000000001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39.849999999999994</v>
      </c>
      <c r="AB11" s="75">
        <f>-STOA!Q11</f>
        <v>0</v>
      </c>
      <c r="AC11">
        <f t="shared" si="0"/>
        <v>0.81448130032933652</v>
      </c>
      <c r="AD11">
        <f t="shared" si="1"/>
        <v>96.14757826268692</v>
      </c>
      <c r="AE11">
        <f>'IDT-1'!E11</f>
        <v>0</v>
      </c>
      <c r="AF11" s="24"/>
      <c r="AG11">
        <f t="shared" si="2"/>
        <v>96.14757826268692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34.090000000000003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1.2781800000000001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39.849999999999994</v>
      </c>
      <c r="AB12" s="75">
        <f>-STOA!Q12</f>
        <v>0</v>
      </c>
      <c r="AC12">
        <f t="shared" si="0"/>
        <v>0.80322530032933637</v>
      </c>
      <c r="AD12">
        <f t="shared" si="1"/>
        <v>94.81883426268692</v>
      </c>
      <c r="AE12">
        <f>'IDT-1'!E12</f>
        <v>0</v>
      </c>
      <c r="AF12" s="24"/>
      <c r="AG12">
        <f t="shared" si="2"/>
        <v>94.81883426268692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32.75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1.2781800000000001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39.849999999999994</v>
      </c>
      <c r="AB13" s="75">
        <f>-STOA!Q13</f>
        <v>0</v>
      </c>
      <c r="AC13">
        <f t="shared" si="0"/>
        <v>0.80238530032933642</v>
      </c>
      <c r="AD13">
        <f t="shared" si="1"/>
        <v>94.719674262686922</v>
      </c>
      <c r="AE13">
        <f>'IDT-1'!E13</f>
        <v>0</v>
      </c>
      <c r="AF13" s="24"/>
      <c r="AG13">
        <f t="shared" si="2"/>
        <v>94.719674262686922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32.65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1.2781800000000001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39.849999999999994</v>
      </c>
      <c r="AB14" s="75">
        <f>-STOA!Q14</f>
        <v>0</v>
      </c>
      <c r="AC14">
        <f t="shared" si="0"/>
        <v>0.7975973003293364</v>
      </c>
      <c r="AD14">
        <f t="shared" si="1"/>
        <v>94.154462262686906</v>
      </c>
      <c r="AE14">
        <f>'IDT-1'!E14</f>
        <v>0</v>
      </c>
      <c r="AF14" s="24"/>
      <c r="AG14">
        <f t="shared" si="2"/>
        <v>94.154462262686906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32.08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1.2781800000000001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39.849999999999994</v>
      </c>
      <c r="AB15" s="75">
        <f>-STOA!Q15</f>
        <v>0</v>
      </c>
      <c r="AC15">
        <f t="shared" si="0"/>
        <v>0.7975973003293364</v>
      </c>
      <c r="AD15">
        <f t="shared" si="1"/>
        <v>94.154462262686906</v>
      </c>
      <c r="AE15">
        <f>'IDT-1'!E15</f>
        <v>0</v>
      </c>
      <c r="AF15" s="24"/>
      <c r="AG15">
        <f t="shared" si="2"/>
        <v>94.154462262686906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32.08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1.2781800000000001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39.849999999999994</v>
      </c>
      <c r="AB16" s="75">
        <f>-STOA!Q16</f>
        <v>0</v>
      </c>
      <c r="AC16">
        <f t="shared" si="0"/>
        <v>0.79600130032933647</v>
      </c>
      <c r="AD16">
        <f t="shared" si="1"/>
        <v>93.966058262686914</v>
      </c>
      <c r="AE16">
        <f>'IDT-1'!E16</f>
        <v>0</v>
      </c>
      <c r="AF16" s="24"/>
      <c r="AG16">
        <f t="shared" si="2"/>
        <v>93.966058262686914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31.89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1.2781800000000001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39.849999999999994</v>
      </c>
      <c r="AB17" s="75">
        <f>-STOA!Q17</f>
        <v>0</v>
      </c>
      <c r="AC17">
        <f t="shared" si="0"/>
        <v>0.79272530032933641</v>
      </c>
      <c r="AD17">
        <f t="shared" si="1"/>
        <v>93.579334262686913</v>
      </c>
      <c r="AE17">
        <f>'IDT-1'!E17</f>
        <v>0</v>
      </c>
      <c r="AF17" s="24"/>
      <c r="AG17">
        <f t="shared" si="2"/>
        <v>93.579334262686913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31.5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1.2781800000000001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39.849999999999994</v>
      </c>
      <c r="AB18" s="75">
        <f>-STOA!Q18</f>
        <v>0</v>
      </c>
      <c r="AC18">
        <f t="shared" si="0"/>
        <v>0.7975973003293364</v>
      </c>
      <c r="AD18">
        <f t="shared" si="1"/>
        <v>94.154462262686906</v>
      </c>
      <c r="AE18">
        <f>'IDT-1'!E18</f>
        <v>0</v>
      </c>
      <c r="AF18" s="24"/>
      <c r="AG18">
        <f t="shared" si="2"/>
        <v>94.154462262686906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32.08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1.2781800000000001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39.849999999999994</v>
      </c>
      <c r="AB19" s="75">
        <f>-STOA!Q19</f>
        <v>0</v>
      </c>
      <c r="AC19">
        <f t="shared" si="0"/>
        <v>0.80078930032933648</v>
      </c>
      <c r="AD19">
        <f t="shared" si="1"/>
        <v>94.531270262686917</v>
      </c>
      <c r="AE19">
        <f>'IDT-1'!E19</f>
        <v>0</v>
      </c>
      <c r="AF19" s="24"/>
      <c r="AG19">
        <f t="shared" si="2"/>
        <v>94.531270262686917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32.46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1.2781800000000001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39.849999999999994</v>
      </c>
      <c r="AB20" s="75">
        <f>-STOA!Q20</f>
        <v>0</v>
      </c>
      <c r="AC20">
        <f t="shared" si="0"/>
        <v>0.79919330032933655</v>
      </c>
      <c r="AD20">
        <f t="shared" si="1"/>
        <v>94.342866262686925</v>
      </c>
      <c r="AE20">
        <f>'IDT-1'!E20</f>
        <v>0</v>
      </c>
      <c r="AF20" s="24"/>
      <c r="AG20">
        <f t="shared" si="2"/>
        <v>94.342866262686925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32.270000000000003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1.2781800000000001</v>
      </c>
      <c r="E21">
        <f>GT_NG!S21</f>
        <v>1.8814412916741863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39.849999999999994</v>
      </c>
      <c r="AB21" s="75">
        <f>-STOA!Q21</f>
        <v>0</v>
      </c>
      <c r="AC21">
        <f t="shared" si="0"/>
        <v>0.79908881885006311</v>
      </c>
      <c r="AD21">
        <f t="shared" si="1"/>
        <v>94.330532472824117</v>
      </c>
      <c r="AE21">
        <f>'IDT-1'!E21</f>
        <v>0</v>
      </c>
      <c r="AF21" s="24"/>
      <c r="AG21">
        <f t="shared" si="2"/>
        <v>94.330532472824117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32.46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1.2781800000000001</v>
      </c>
      <c r="E22">
        <f>GT_NG!S22</f>
        <v>1.8814412916741863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39.849999999999994</v>
      </c>
      <c r="AB22" s="75">
        <f>-STOA!Q22</f>
        <v>0</v>
      </c>
      <c r="AC22">
        <f t="shared" si="0"/>
        <v>0.80471681885006308</v>
      </c>
      <c r="AD22">
        <f t="shared" si="1"/>
        <v>94.994904472824118</v>
      </c>
      <c r="AE22">
        <f>'IDT-1'!E22</f>
        <v>0</v>
      </c>
      <c r="AF22" s="24"/>
      <c r="AG22">
        <f t="shared" si="2"/>
        <v>94.994904472824118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33.130000000000003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1.2781800000000001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39.849999999999994</v>
      </c>
      <c r="AB23" s="75">
        <f>-STOA!Q23</f>
        <v>0</v>
      </c>
      <c r="AC23">
        <f t="shared" si="0"/>
        <v>0.82019330032933646</v>
      </c>
      <c r="AD23">
        <f t="shared" si="1"/>
        <v>96.821866262686925</v>
      </c>
      <c r="AE23">
        <f>'IDT-1'!E23</f>
        <v>0</v>
      </c>
      <c r="AF23" s="24"/>
      <c r="AG23">
        <f t="shared" si="2"/>
        <v>96.821866262686925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34.770000000000003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1.2781800000000001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39.849999999999994</v>
      </c>
      <c r="AB24" s="75">
        <f>-STOA!Q24</f>
        <v>0</v>
      </c>
      <c r="AC24">
        <f t="shared" si="0"/>
        <v>0.82985330032933646</v>
      </c>
      <c r="AD24">
        <f t="shared" si="1"/>
        <v>97.962206262686919</v>
      </c>
      <c r="AE24">
        <f>'IDT-1'!E24</f>
        <v>0</v>
      </c>
      <c r="AF24" s="24"/>
      <c r="AG24">
        <f t="shared" si="2"/>
        <v>97.962206262686919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35.92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1.2781800000000001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39.849999999999994</v>
      </c>
      <c r="AB25" s="75">
        <f>-STOA!Q25</f>
        <v>0</v>
      </c>
      <c r="AC25">
        <f t="shared" si="0"/>
        <v>0.84278930032933652</v>
      </c>
      <c r="AD25">
        <f t="shared" si="1"/>
        <v>99.489270262686915</v>
      </c>
      <c r="AE25">
        <f>'IDT-1'!E25</f>
        <v>0</v>
      </c>
      <c r="AF25" s="24"/>
      <c r="AG25">
        <f t="shared" si="2"/>
        <v>99.489270262686915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37.46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1.2781800000000001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39.849999999999994</v>
      </c>
      <c r="AB26" s="75">
        <f>-STOA!Q26</f>
        <v>0</v>
      </c>
      <c r="AC26">
        <f t="shared" si="0"/>
        <v>0.85967330032933642</v>
      </c>
      <c r="AD26">
        <f t="shared" si="1"/>
        <v>101.48238626268692</v>
      </c>
      <c r="AE26">
        <f>'IDT-1'!E26</f>
        <v>0</v>
      </c>
      <c r="AF26" s="24"/>
      <c r="AG26">
        <f t="shared" si="2"/>
        <v>101.48238626268692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39.47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1.2781800000000001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39.849999999999994</v>
      </c>
      <c r="AB27" s="75">
        <f>-STOA!Q27</f>
        <v>0</v>
      </c>
      <c r="AC27">
        <f t="shared" si="0"/>
        <v>0.89125730032933637</v>
      </c>
      <c r="AD27">
        <f t="shared" si="1"/>
        <v>105.2108022626869</v>
      </c>
      <c r="AE27">
        <f>'IDT-1'!E27</f>
        <v>0</v>
      </c>
      <c r="AF27" s="24"/>
      <c r="AG27">
        <f t="shared" si="2"/>
        <v>105.2108022626869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43.89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1.2781800000000001</v>
      </c>
      <c r="E28">
        <f>GT_NG!S28</f>
        <v>2.0834154351395733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39.849999999999994</v>
      </c>
      <c r="AB28" s="75">
        <f>-STOA!Q28</f>
        <v>0</v>
      </c>
      <c r="AC28">
        <f t="shared" si="0"/>
        <v>0.92913740165517233</v>
      </c>
      <c r="AD28">
        <f t="shared" si="1"/>
        <v>109.68245803348439</v>
      </c>
      <c r="AE28">
        <f>'IDT-1'!E28</f>
        <v>0</v>
      </c>
      <c r="AF28" s="24"/>
      <c r="AG28">
        <f t="shared" si="2"/>
        <v>109.68245803348439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48.4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1.2781800000000001</v>
      </c>
      <c r="E29">
        <f>GT_NG!S29</f>
        <v>2.0834154351395733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24.2</v>
      </c>
      <c r="Z29" s="34">
        <f>IEX!Q29</f>
        <v>0</v>
      </c>
      <c r="AA29" s="75">
        <f>STOA!K29</f>
        <v>39.849999999999994</v>
      </c>
      <c r="AB29" s="75">
        <f>-STOA!Q29</f>
        <v>0</v>
      </c>
      <c r="AC29">
        <f t="shared" si="0"/>
        <v>0.96483740165517218</v>
      </c>
      <c r="AD29">
        <f t="shared" si="1"/>
        <v>113.89675803348439</v>
      </c>
      <c r="AE29">
        <f>'IDT-1'!E29</f>
        <v>0</v>
      </c>
      <c r="AF29" s="24"/>
      <c r="AG29">
        <f t="shared" si="2"/>
        <v>113.89675803348439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28.45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1.2781800000000001</v>
      </c>
      <c r="E30">
        <f>GT_NG!S30</f>
        <v>2.0834154351395733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41.22</v>
      </c>
      <c r="Z30" s="34">
        <f>IEX!Q30</f>
        <v>0</v>
      </c>
      <c r="AA30" s="75">
        <f>STOA!K30</f>
        <v>39.849999999999994</v>
      </c>
      <c r="AB30" s="75">
        <f>-STOA!Q30</f>
        <v>0</v>
      </c>
      <c r="AC30">
        <f t="shared" si="0"/>
        <v>0.9426614016551722</v>
      </c>
      <c r="AD30">
        <f t="shared" si="1"/>
        <v>111.27893403348439</v>
      </c>
      <c r="AE30">
        <f>'IDT-1'!E30</f>
        <v>0</v>
      </c>
      <c r="AF30" s="24"/>
      <c r="AG30">
        <f t="shared" si="2"/>
        <v>111.27893403348439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9.09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1.2781800000000001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22.64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37.799999999999997</v>
      </c>
      <c r="Z31" s="34">
        <f>IEX!Q31</f>
        <v>0</v>
      </c>
      <c r="AA31" s="75">
        <f>STOA!K31</f>
        <v>39.849999999999994</v>
      </c>
      <c r="AB31" s="75">
        <f>-STOA!Q31</f>
        <v>0</v>
      </c>
      <c r="AC31">
        <f t="shared" si="0"/>
        <v>0.9334214016551724</v>
      </c>
      <c r="AD31">
        <f t="shared" si="1"/>
        <v>110.1881740334844</v>
      </c>
      <c r="AE31">
        <f>'IDT-1'!E31</f>
        <v>0</v>
      </c>
      <c r="AF31" s="24"/>
      <c r="AG31">
        <f t="shared" si="2"/>
        <v>110.1881740334844</v>
      </c>
      <c r="AI31" s="34">
        <f>PXIL!K31</f>
        <v>0</v>
      </c>
      <c r="AJ31" s="34">
        <f>PXIL!Q31</f>
        <v>0</v>
      </c>
      <c r="AK31" s="34">
        <f>RTM_IEX!K31</f>
        <v>2.0299999999999998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5.44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1.2781800000000001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22.64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27.71</v>
      </c>
      <c r="Z32" s="34">
        <f>IEX!Q32</f>
        <v>0</v>
      </c>
      <c r="AA32" s="75">
        <f>STOA!K32</f>
        <v>39.849999999999994</v>
      </c>
      <c r="AB32" s="75">
        <f>-STOA!Q32</f>
        <v>0</v>
      </c>
      <c r="AC32">
        <f t="shared" si="0"/>
        <v>0.87092540165517229</v>
      </c>
      <c r="AD32">
        <f t="shared" si="1"/>
        <v>102.81067003348439</v>
      </c>
      <c r="AE32">
        <f>'IDT-1'!E32</f>
        <v>0</v>
      </c>
      <c r="AF32" s="24"/>
      <c r="AG32">
        <f t="shared" si="2"/>
        <v>102.81067003348439</v>
      </c>
      <c r="AI32" s="34">
        <f>PXIL!K32</f>
        <v>0</v>
      </c>
      <c r="AJ32" s="34">
        <f>PXIL!Q32</f>
        <v>0</v>
      </c>
      <c r="AK32" s="34">
        <f>RTM_IEX!K32</f>
        <v>4.13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5.99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1.2781800000000001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22.64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18.350000000000001</v>
      </c>
      <c r="Z33" s="34">
        <f>IEX!Q33</f>
        <v>0</v>
      </c>
      <c r="AA33" s="75">
        <f>STOA!K33</f>
        <v>39.849999999999994</v>
      </c>
      <c r="AB33" s="75">
        <f>-STOA!Q33</f>
        <v>0</v>
      </c>
      <c r="AC33">
        <f t="shared" si="0"/>
        <v>0.7994414016551723</v>
      </c>
      <c r="AD33">
        <f t="shared" si="1"/>
        <v>94.372154033484392</v>
      </c>
      <c r="AE33">
        <f>'IDT-1'!E33</f>
        <v>0</v>
      </c>
      <c r="AF33" s="24"/>
      <c r="AG33">
        <f t="shared" si="2"/>
        <v>94.372154033484392</v>
      </c>
      <c r="AI33" s="34">
        <f>PXIL!K33</f>
        <v>0</v>
      </c>
      <c r="AJ33" s="34">
        <f>PXIL!Q33</f>
        <v>0</v>
      </c>
      <c r="AK33" s="34">
        <f>RTM_IEX!K33</f>
        <v>4.45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6.52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1.2781800000000001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22.64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14.84</v>
      </c>
      <c r="Z34" s="34">
        <f>IEX!Q34</f>
        <v>0</v>
      </c>
      <c r="AA34" s="75">
        <f>STOA!K34</f>
        <v>39.849999999999994</v>
      </c>
      <c r="AB34" s="75">
        <f>-STOA!Q34</f>
        <v>0</v>
      </c>
      <c r="AC34">
        <f t="shared" si="0"/>
        <v>0.7561853003293364</v>
      </c>
      <c r="AD34">
        <f t="shared" si="1"/>
        <v>89.265874262686921</v>
      </c>
      <c r="AE34">
        <f>'IDT-1'!E34</f>
        <v>0</v>
      </c>
      <c r="AF34" s="24"/>
      <c r="AG34">
        <f t="shared" si="2"/>
        <v>89.265874262686921</v>
      </c>
      <c r="AI34" s="34">
        <f>PXIL!K34</f>
        <v>0</v>
      </c>
      <c r="AJ34" s="34">
        <f>PXIL!Q34</f>
        <v>0</v>
      </c>
      <c r="AK34" s="34">
        <f>RTM_IEX!K34</f>
        <v>3.76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5.57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1.2781800000000001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22.64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13.8</v>
      </c>
      <c r="Z35" s="34">
        <f>IEX!Q35</f>
        <v>0</v>
      </c>
      <c r="AA35" s="75">
        <f>STOA!K35</f>
        <v>39.849999999999994</v>
      </c>
      <c r="AB35" s="75">
        <f>-STOA!Q35</f>
        <v>0</v>
      </c>
      <c r="AC35">
        <f t="shared" si="0"/>
        <v>0.76592930032933648</v>
      </c>
      <c r="AD35">
        <f t="shared" si="1"/>
        <v>90.41613026268692</v>
      </c>
      <c r="AE35">
        <f>'IDT-1'!E35</f>
        <v>0</v>
      </c>
      <c r="AF35" s="24"/>
      <c r="AG35">
        <f t="shared" si="2"/>
        <v>90.41613026268692</v>
      </c>
      <c r="AI35" s="34">
        <f>PXIL!K35</f>
        <v>0</v>
      </c>
      <c r="AJ35" s="34">
        <f>PXIL!Q35</f>
        <v>0</v>
      </c>
      <c r="AK35" s="34">
        <f>RTM_IEX!K35</f>
        <v>3.67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7.86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1.2781800000000001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22.64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14.61</v>
      </c>
      <c r="Z36" s="34">
        <f>IEX!Q36</f>
        <v>0</v>
      </c>
      <c r="AA36" s="75">
        <f>STOA!K36</f>
        <v>39.849999999999994</v>
      </c>
      <c r="AB36" s="75">
        <f>-STOA!Q36</f>
        <v>0</v>
      </c>
      <c r="AC36">
        <f t="shared" si="0"/>
        <v>0.75996530032933651</v>
      </c>
      <c r="AD36">
        <f t="shared" si="1"/>
        <v>89.712094262686918</v>
      </c>
      <c r="AE36">
        <f>'IDT-1'!E36</f>
        <v>0</v>
      </c>
      <c r="AF36" s="24"/>
      <c r="AG36">
        <f t="shared" si="2"/>
        <v>89.712094262686918</v>
      </c>
      <c r="AI36" s="34">
        <f>PXIL!K36</f>
        <v>0</v>
      </c>
      <c r="AJ36" s="34">
        <f>PXIL!Q36</f>
        <v>0</v>
      </c>
      <c r="AK36" s="34">
        <f>RTM_IEX!K36</f>
        <v>3.28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6.73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1.2781800000000001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22.64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12.67</v>
      </c>
      <c r="Z37" s="34">
        <f>IEX!Q37</f>
        <v>0</v>
      </c>
      <c r="AA37" s="75">
        <f>STOA!K37</f>
        <v>39.849999999999994</v>
      </c>
      <c r="AB37" s="75">
        <f>-STOA!Q37</f>
        <v>0</v>
      </c>
      <c r="AC37">
        <f t="shared" si="0"/>
        <v>0.76811330032933645</v>
      </c>
      <c r="AD37">
        <f t="shared" si="1"/>
        <v>90.673946262686925</v>
      </c>
      <c r="AE37">
        <f>'IDT-1'!E37</f>
        <v>0</v>
      </c>
      <c r="AF37" s="24"/>
      <c r="AG37">
        <f t="shared" si="2"/>
        <v>90.673946262686925</v>
      </c>
      <c r="AI37" s="34">
        <f>PXIL!K37</f>
        <v>0</v>
      </c>
      <c r="AJ37" s="34">
        <f>PXIL!Q37</f>
        <v>0</v>
      </c>
      <c r="AK37" s="34">
        <f>RTM_IEX!K37</f>
        <v>4.8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8.1199999999999992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1.2781800000000001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22.64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10.09</v>
      </c>
      <c r="Z38" s="34">
        <f>IEX!Q38</f>
        <v>0</v>
      </c>
      <c r="AA38" s="75">
        <f>STOA!K38</f>
        <v>39.849999999999994</v>
      </c>
      <c r="AB38" s="75">
        <f>-STOA!Q38</f>
        <v>0</v>
      </c>
      <c r="AC38">
        <f t="shared" si="0"/>
        <v>0.7723973003293364</v>
      </c>
      <c r="AD38">
        <f t="shared" si="1"/>
        <v>91.179662262686918</v>
      </c>
      <c r="AE38">
        <f>'IDT-1'!E38</f>
        <v>0</v>
      </c>
      <c r="AF38" s="24"/>
      <c r="AG38">
        <f t="shared" si="2"/>
        <v>91.179662262686918</v>
      </c>
      <c r="AI38" s="34">
        <f>PXIL!K38</f>
        <v>0</v>
      </c>
      <c r="AJ38" s="34">
        <f>PXIL!Q38</f>
        <v>0</v>
      </c>
      <c r="AK38" s="34">
        <f>RTM_IEX!K38</f>
        <v>5.5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10.51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1.2781800000000001</v>
      </c>
      <c r="E39">
        <f>GT_NG!S39</f>
        <v>2.0838795630162537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22.64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17.190000000000001</v>
      </c>
      <c r="Z39" s="34">
        <f>IEX!Q39</f>
        <v>0</v>
      </c>
      <c r="AA39" s="75">
        <f>STOA!K39</f>
        <v>39.849999999999994</v>
      </c>
      <c r="AB39" s="75">
        <f>-STOA!Q39</f>
        <v>0</v>
      </c>
      <c r="AC39">
        <f t="shared" si="0"/>
        <v>0.83716130032933656</v>
      </c>
      <c r="AD39">
        <f t="shared" si="1"/>
        <v>98.824898262686915</v>
      </c>
      <c r="AE39">
        <f>'IDT-1'!E39</f>
        <v>0</v>
      </c>
      <c r="AF39" s="24"/>
      <c r="AG39">
        <f t="shared" si="2"/>
        <v>98.824898262686915</v>
      </c>
      <c r="AI39" s="34">
        <f>PXIL!K39</f>
        <v>0</v>
      </c>
      <c r="AJ39" s="34">
        <f>PXIL!Q39</f>
        <v>0</v>
      </c>
      <c r="AK39" s="34">
        <f>RTM_IEX!K39</f>
        <v>4.4800000000000004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12.14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1.2781800000000001</v>
      </c>
      <c r="E40">
        <f>GT_NG!S40</f>
        <v>2.0838795630162537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22.64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21.67</v>
      </c>
      <c r="Z40" s="34">
        <f>IEX!Q40</f>
        <v>0</v>
      </c>
      <c r="AA40" s="75">
        <f>STOA!K40</f>
        <v>39.849999999999994</v>
      </c>
      <c r="AB40" s="75">
        <f>-STOA!Q40</f>
        <v>0</v>
      </c>
      <c r="AC40">
        <f t="shared" si="0"/>
        <v>0.89058530032933647</v>
      </c>
      <c r="AD40">
        <f t="shared" si="1"/>
        <v>105.13147426268692</v>
      </c>
      <c r="AE40">
        <f>'IDT-1'!E40</f>
        <v>0</v>
      </c>
      <c r="AF40" s="24"/>
      <c r="AG40">
        <f t="shared" si="2"/>
        <v>105.13147426268692</v>
      </c>
      <c r="AI40" s="34">
        <f>PXIL!K40</f>
        <v>0</v>
      </c>
      <c r="AJ40" s="34">
        <f>PXIL!Q40</f>
        <v>0</v>
      </c>
      <c r="AK40" s="34">
        <f>RTM_IEX!K40</f>
        <v>5.22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13.28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1.2781800000000001</v>
      </c>
      <c r="E41">
        <f>GT_NG!S41</f>
        <v>2.0838795630162537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22.64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20.47</v>
      </c>
      <c r="Z41" s="34">
        <f>IEX!Q41</f>
        <v>0</v>
      </c>
      <c r="AA41" s="75">
        <f>STOA!K41</f>
        <v>39.849999999999994</v>
      </c>
      <c r="AB41" s="75">
        <f>-STOA!Q41</f>
        <v>0</v>
      </c>
      <c r="AC41">
        <f t="shared" si="0"/>
        <v>0.94451330032933645</v>
      </c>
      <c r="AD41">
        <f t="shared" si="1"/>
        <v>111.4975462626869</v>
      </c>
      <c r="AE41">
        <f>'IDT-1'!E41</f>
        <v>0</v>
      </c>
      <c r="AF41" s="24"/>
      <c r="AG41">
        <f t="shared" si="2"/>
        <v>111.4975462626869</v>
      </c>
      <c r="AI41" s="34">
        <f>PXIL!K41</f>
        <v>0</v>
      </c>
      <c r="AJ41" s="34">
        <f>PXIL!Q41</f>
        <v>0</v>
      </c>
      <c r="AK41" s="34">
        <f>RTM_IEX!K41</f>
        <v>4.57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21.55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1.2781800000000001</v>
      </c>
      <c r="E42">
        <f>GT_NG!S42</f>
        <v>2.0838795630162537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22.64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3.76</v>
      </c>
      <c r="Z42" s="34">
        <f>IEX!Q42</f>
        <v>0</v>
      </c>
      <c r="AA42" s="75">
        <f>STOA!K42</f>
        <v>39.849999999999994</v>
      </c>
      <c r="AB42" s="75">
        <f>-STOA!Q42</f>
        <v>0</v>
      </c>
      <c r="AC42">
        <f t="shared" si="0"/>
        <v>1.2391853003293365</v>
      </c>
      <c r="AD42">
        <f t="shared" si="1"/>
        <v>146.2828742626869</v>
      </c>
      <c r="AE42">
        <f>'IDT-1'!E42</f>
        <v>0</v>
      </c>
      <c r="AF42" s="24"/>
      <c r="AG42">
        <f t="shared" si="2"/>
        <v>146.2828742626869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77.91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1.2781800000000001</v>
      </c>
      <c r="E43">
        <f>GT_NG!S43</f>
        <v>2.0838795630162537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22.64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1.07</v>
      </c>
      <c r="Z43" s="34">
        <f>IEX!Q43</f>
        <v>0</v>
      </c>
      <c r="AA43" s="75">
        <f>STOA!K43</f>
        <v>92.67</v>
      </c>
      <c r="AB43" s="75">
        <f>-STOA!Q43</f>
        <v>0</v>
      </c>
      <c r="AC43">
        <f t="shared" si="0"/>
        <v>1.3096613003293365</v>
      </c>
      <c r="AD43">
        <f t="shared" si="1"/>
        <v>154.60239826268693</v>
      </c>
      <c r="AE43">
        <f>'IDT-1'!E43</f>
        <v>0</v>
      </c>
      <c r="AF43" s="24"/>
      <c r="AG43">
        <f t="shared" si="2"/>
        <v>154.60239826268693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36.17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1.2781800000000001</v>
      </c>
      <c r="E44">
        <f>GT_NG!S44</f>
        <v>2.0838795630162537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22.64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0.3</v>
      </c>
      <c r="Z44" s="34">
        <f>IEX!Q44</f>
        <v>0</v>
      </c>
      <c r="AA44" s="75">
        <f>STOA!K44</f>
        <v>92.67</v>
      </c>
      <c r="AB44" s="75">
        <f>-STOA!Q44</f>
        <v>0</v>
      </c>
      <c r="AC44">
        <f t="shared" si="0"/>
        <v>1.3179773003293365</v>
      </c>
      <c r="AD44">
        <f t="shared" si="1"/>
        <v>155.58408226268691</v>
      </c>
      <c r="AE44">
        <f>'IDT-1'!E44</f>
        <v>0</v>
      </c>
      <c r="AF44" s="24"/>
      <c r="AG44">
        <f t="shared" si="2"/>
        <v>155.58408226268691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37.93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1.2781800000000001</v>
      </c>
      <c r="E45">
        <f>GT_NG!S45</f>
        <v>2.0838795630162537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22.64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92.67</v>
      </c>
      <c r="AB45" s="75">
        <f>-STOA!Q45</f>
        <v>0</v>
      </c>
      <c r="AC45">
        <f t="shared" si="0"/>
        <v>1.3147013003293364</v>
      </c>
      <c r="AD45">
        <f t="shared" si="1"/>
        <v>155.19735826268692</v>
      </c>
      <c r="AE45">
        <f>'IDT-1'!E45</f>
        <v>0</v>
      </c>
      <c r="AF45" s="24"/>
      <c r="AG45">
        <f t="shared" si="2"/>
        <v>155.19735826268692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37.840000000000003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1.2781800000000001</v>
      </c>
      <c r="E46">
        <f>GT_NG!S46</f>
        <v>2.0838795630162537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22.64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92.67</v>
      </c>
      <c r="AB46" s="75">
        <f>-STOA!Q46</f>
        <v>0</v>
      </c>
      <c r="AC46">
        <f t="shared" si="0"/>
        <v>1.2985733003293365</v>
      </c>
      <c r="AD46">
        <f t="shared" si="1"/>
        <v>153.29348626268694</v>
      </c>
      <c r="AE46">
        <f>'IDT-1'!E46</f>
        <v>0</v>
      </c>
      <c r="AF46" s="24"/>
      <c r="AG46">
        <f t="shared" si="2"/>
        <v>153.29348626268694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35.92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1.2781800000000001</v>
      </c>
      <c r="E47">
        <f>GT_NG!S47</f>
        <v>2.0838795630162537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92.67</v>
      </c>
      <c r="AB47" s="75">
        <f>-STOA!Q47</f>
        <v>0</v>
      </c>
      <c r="AC47">
        <f t="shared" si="0"/>
        <v>1.2647213003293365</v>
      </c>
      <c r="AD47">
        <f t="shared" si="1"/>
        <v>149.29733826268691</v>
      </c>
      <c r="AE47">
        <f>'IDT-1'!E47</f>
        <v>0</v>
      </c>
      <c r="AF47" s="24"/>
      <c r="AG47">
        <f t="shared" si="2"/>
        <v>149.29733826268691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35.53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1.2781800000000001</v>
      </c>
      <c r="E48">
        <f>GT_NG!S48</f>
        <v>2.0838795630162537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92.67</v>
      </c>
      <c r="AB48" s="75">
        <f>-STOA!Q48</f>
        <v>0</v>
      </c>
      <c r="AC48">
        <f t="shared" si="0"/>
        <v>1.2526253003293364</v>
      </c>
      <c r="AD48">
        <f t="shared" si="1"/>
        <v>147.86943426268692</v>
      </c>
      <c r="AE48">
        <f>'IDT-1'!E48</f>
        <v>0</v>
      </c>
      <c r="AF48" s="24"/>
      <c r="AG48">
        <f t="shared" si="2"/>
        <v>147.86943426268692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34.090000000000003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1.1664000000000001</v>
      </c>
      <c r="E49">
        <f>GT_NG!S49</f>
        <v>2.0838795630162537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92.67</v>
      </c>
      <c r="AB49" s="75">
        <f>-STOA!Q49</f>
        <v>0</v>
      </c>
      <c r="AC49">
        <f t="shared" si="0"/>
        <v>1.2613463483293363</v>
      </c>
      <c r="AD49">
        <f t="shared" si="1"/>
        <v>148.89893321468691</v>
      </c>
      <c r="AE49">
        <f>'IDT-1'!E49</f>
        <v>0</v>
      </c>
      <c r="AF49" s="24"/>
      <c r="AG49">
        <f t="shared" si="2"/>
        <v>148.89893321468691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35.24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1.1664000000000001</v>
      </c>
      <c r="E50">
        <f>GT_NG!S50</f>
        <v>2.0838795630162537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92.67</v>
      </c>
      <c r="AB50" s="75">
        <f>-STOA!Q50</f>
        <v>0</v>
      </c>
      <c r="AC50">
        <f t="shared" si="0"/>
        <v>1.2396743483293364</v>
      </c>
      <c r="AD50">
        <f t="shared" si="1"/>
        <v>146.34060521468689</v>
      </c>
      <c r="AE50">
        <f>'IDT-1'!E50</f>
        <v>0</v>
      </c>
      <c r="AF50" s="24"/>
      <c r="AG50">
        <f t="shared" si="2"/>
        <v>146.34060521468689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32.659999999999997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1.1664000000000001</v>
      </c>
      <c r="E51">
        <f>GT_NG!S51</f>
        <v>2.0838795630162537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92.67</v>
      </c>
      <c r="AB51" s="75">
        <f>-STOA!Q51</f>
        <v>0</v>
      </c>
      <c r="AC51">
        <f t="shared" si="0"/>
        <v>1.2290903483293363</v>
      </c>
      <c r="AD51">
        <f t="shared" si="1"/>
        <v>145.09118921468689</v>
      </c>
      <c r="AE51">
        <f>'IDT-1'!E51</f>
        <v>0</v>
      </c>
      <c r="AF51" s="24"/>
      <c r="AG51">
        <f t="shared" si="2"/>
        <v>145.09118921468689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31.4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1.1664000000000001</v>
      </c>
      <c r="E52">
        <f>GT_NG!S52</f>
        <v>2.0838795630162537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92.67</v>
      </c>
      <c r="AB52" s="75">
        <f>-STOA!Q52</f>
        <v>0</v>
      </c>
      <c r="AC52">
        <f t="shared" si="0"/>
        <v>1.2122063483293364</v>
      </c>
      <c r="AD52">
        <f t="shared" si="1"/>
        <v>143.09807321468691</v>
      </c>
      <c r="AE52">
        <f>'IDT-1'!E52</f>
        <v>0</v>
      </c>
      <c r="AF52" s="24"/>
      <c r="AG52">
        <f t="shared" si="2"/>
        <v>143.09807321468691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29.39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1.1664000000000001</v>
      </c>
      <c r="E53">
        <f>GT_NG!S53</f>
        <v>2.0838795630162537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92.67</v>
      </c>
      <c r="AB53" s="75">
        <f>-STOA!Q53</f>
        <v>0</v>
      </c>
      <c r="AC53">
        <f t="shared" si="0"/>
        <v>1.1920463483293364</v>
      </c>
      <c r="AD53">
        <f t="shared" si="1"/>
        <v>140.7182332146869</v>
      </c>
      <c r="AE53">
        <f>'IDT-1'!E53</f>
        <v>0</v>
      </c>
      <c r="AF53" s="24"/>
      <c r="AG53">
        <f t="shared" si="2"/>
        <v>140.7182332146869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26.99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1.1664000000000001</v>
      </c>
      <c r="E54">
        <f>GT_NG!S54</f>
        <v>2.0838795630162537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92.67</v>
      </c>
      <c r="AB54" s="75">
        <f>-STOA!Q54</f>
        <v>0</v>
      </c>
      <c r="AC54">
        <f t="shared" si="0"/>
        <v>1.1880143483293364</v>
      </c>
      <c r="AD54">
        <f t="shared" si="1"/>
        <v>140.24226521468691</v>
      </c>
      <c r="AE54">
        <f>'IDT-1'!E54</f>
        <v>0</v>
      </c>
      <c r="AF54" s="24"/>
      <c r="AG54">
        <f t="shared" si="2"/>
        <v>140.24226521468691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26.51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1.1664000000000001</v>
      </c>
      <c r="E55">
        <f>GT_NG!S55</f>
        <v>2.0838795630162537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92.67</v>
      </c>
      <c r="AB55" s="75">
        <f>-STOA!Q55</f>
        <v>0</v>
      </c>
      <c r="AC55">
        <f t="shared" si="0"/>
        <v>1.1847383483293363</v>
      </c>
      <c r="AD55">
        <f t="shared" si="1"/>
        <v>139.85554121468689</v>
      </c>
      <c r="AE55">
        <f>'IDT-1'!E55</f>
        <v>0</v>
      </c>
      <c r="AF55" s="24"/>
      <c r="AG55">
        <f t="shared" si="2"/>
        <v>139.85554121468689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26.12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1.1664000000000001</v>
      </c>
      <c r="E56">
        <f>GT_NG!S56</f>
        <v>2.0838795630162537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92.67</v>
      </c>
      <c r="AB56" s="75">
        <f>-STOA!Q56</f>
        <v>0</v>
      </c>
      <c r="AC56">
        <f t="shared" si="0"/>
        <v>1.1589503483293364</v>
      </c>
      <c r="AD56">
        <f t="shared" si="1"/>
        <v>136.81132921468691</v>
      </c>
      <c r="AE56">
        <f>'IDT-1'!E56</f>
        <v>0</v>
      </c>
      <c r="AF56" s="24"/>
      <c r="AG56">
        <f t="shared" si="2"/>
        <v>136.81132921468691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23.05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1.1664000000000001</v>
      </c>
      <c r="E57">
        <f>GT_NG!S57</f>
        <v>2.0838795630162537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92.67</v>
      </c>
      <c r="AB57" s="75">
        <f>-STOA!Q57</f>
        <v>0</v>
      </c>
      <c r="AC57">
        <f t="shared" si="0"/>
        <v>1.1314823483293364</v>
      </c>
      <c r="AD57">
        <f t="shared" si="1"/>
        <v>133.5687972146869</v>
      </c>
      <c r="AE57">
        <f>'IDT-1'!E57</f>
        <v>0</v>
      </c>
      <c r="AF57" s="24"/>
      <c r="AG57">
        <f t="shared" si="2"/>
        <v>133.5687972146869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19.78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1.1664000000000001</v>
      </c>
      <c r="E58">
        <f>GT_NG!S58</f>
        <v>2.0838795630162537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92.67</v>
      </c>
      <c r="AB58" s="75">
        <f>-STOA!Q58</f>
        <v>0</v>
      </c>
      <c r="AC58">
        <f t="shared" si="0"/>
        <v>1.1121623483293364</v>
      </c>
      <c r="AD58">
        <f t="shared" si="1"/>
        <v>131.28811721468691</v>
      </c>
      <c r="AE58">
        <f>'IDT-1'!E58</f>
        <v>0</v>
      </c>
      <c r="AF58" s="24"/>
      <c r="AG58">
        <f t="shared" si="2"/>
        <v>131.28811721468691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17.48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1.1664000000000001</v>
      </c>
      <c r="E59">
        <f>GT_NG!S59</f>
        <v>2.0834154351395733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92.67</v>
      </c>
      <c r="AB59" s="75">
        <f>-STOA!Q59</f>
        <v>0</v>
      </c>
      <c r="AC59">
        <f t="shared" si="0"/>
        <v>1.0960304496551725</v>
      </c>
      <c r="AD59">
        <f t="shared" si="1"/>
        <v>129.38378498548443</v>
      </c>
      <c r="AE59">
        <f>'IDT-1'!E59</f>
        <v>0</v>
      </c>
      <c r="AF59" s="24"/>
      <c r="AG59">
        <f t="shared" si="2"/>
        <v>129.38378498548443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15.56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1.1664000000000001</v>
      </c>
      <c r="E60">
        <f>GT_NG!S60</f>
        <v>2.0834154351395733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92.67</v>
      </c>
      <c r="AB60" s="75">
        <f>-STOA!Q60</f>
        <v>0</v>
      </c>
      <c r="AC60">
        <f t="shared" si="0"/>
        <v>1.0911584496551725</v>
      </c>
      <c r="AD60">
        <f t="shared" si="1"/>
        <v>128.80865698548439</v>
      </c>
      <c r="AE60">
        <f>'IDT-1'!E60</f>
        <v>0</v>
      </c>
      <c r="AF60" s="24"/>
      <c r="AG60">
        <f t="shared" si="2"/>
        <v>128.80865698548439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14.98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1.1664000000000001</v>
      </c>
      <c r="E61">
        <f>GT_NG!S61</f>
        <v>2.0834154351395733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92.67</v>
      </c>
      <c r="AB61" s="75">
        <f>-STOA!Q61</f>
        <v>0</v>
      </c>
      <c r="AC61">
        <f t="shared" si="0"/>
        <v>1.1064464496551725</v>
      </c>
      <c r="AD61">
        <f t="shared" si="1"/>
        <v>130.61336898548441</v>
      </c>
      <c r="AE61">
        <f>'IDT-1'!E61</f>
        <v>0</v>
      </c>
      <c r="AF61" s="24"/>
      <c r="AG61">
        <f t="shared" si="2"/>
        <v>130.61336898548441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16.8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1.1664000000000001</v>
      </c>
      <c r="E62">
        <f>GT_NG!S62</f>
        <v>2.0834154351395733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92.67</v>
      </c>
      <c r="AB62" s="75">
        <f>-STOA!Q62</f>
        <v>0</v>
      </c>
      <c r="AC62">
        <f t="shared" si="0"/>
        <v>1.0935944496551724</v>
      </c>
      <c r="AD62">
        <f t="shared" si="1"/>
        <v>129.09622098548442</v>
      </c>
      <c r="AE62">
        <f>'IDT-1'!E62</f>
        <v>0</v>
      </c>
      <c r="AF62" s="24"/>
      <c r="AG62">
        <f t="shared" si="2"/>
        <v>129.09622098548442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15.27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1.1664000000000001</v>
      </c>
      <c r="E63">
        <f>GT_NG!S63</f>
        <v>2.0834154351395733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92.67</v>
      </c>
      <c r="AB63" s="75">
        <f>-STOA!Q63</f>
        <v>0</v>
      </c>
      <c r="AC63">
        <f t="shared" si="0"/>
        <v>1.0903184496551726</v>
      </c>
      <c r="AD63">
        <f t="shared" si="1"/>
        <v>128.70949698548441</v>
      </c>
      <c r="AE63">
        <f>'IDT-1'!E63</f>
        <v>0</v>
      </c>
      <c r="AF63" s="24"/>
      <c r="AG63">
        <f t="shared" si="2"/>
        <v>128.70949698548441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14.88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1.1664000000000001</v>
      </c>
      <c r="E64">
        <f>GT_NG!S64</f>
        <v>2.0834154351395733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92.67</v>
      </c>
      <c r="AB64" s="75">
        <f>-STOA!Q64</f>
        <v>0</v>
      </c>
      <c r="AC64">
        <f t="shared" si="0"/>
        <v>1.0935944496551724</v>
      </c>
      <c r="AD64">
        <f t="shared" si="1"/>
        <v>129.09622098548442</v>
      </c>
      <c r="AE64">
        <f>'IDT-1'!E64</f>
        <v>0</v>
      </c>
      <c r="AF64" s="24"/>
      <c r="AG64">
        <f t="shared" si="2"/>
        <v>129.09622098548442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15.27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1.1664000000000001</v>
      </c>
      <c r="E65">
        <f>GT_NG!S65</f>
        <v>2.0834154351395733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92.67</v>
      </c>
      <c r="AB65" s="75">
        <f>-STOA!Q65</f>
        <v>0</v>
      </c>
      <c r="AC65">
        <f t="shared" si="0"/>
        <v>1.1088824496551724</v>
      </c>
      <c r="AD65">
        <f t="shared" si="1"/>
        <v>130.90093298548442</v>
      </c>
      <c r="AE65">
        <f>'IDT-1'!E65</f>
        <v>0</v>
      </c>
      <c r="AF65" s="24"/>
      <c r="AG65">
        <f t="shared" si="2"/>
        <v>130.90093298548442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17.09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1.1664000000000001</v>
      </c>
      <c r="E66">
        <f>GT_NG!S66</f>
        <v>2.0834154351395733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92.67</v>
      </c>
      <c r="AB66" s="75">
        <f>-STOA!Q66</f>
        <v>0</v>
      </c>
      <c r="AC66">
        <f t="shared" si="0"/>
        <v>1.1533184496551725</v>
      </c>
      <c r="AD66">
        <f t="shared" si="1"/>
        <v>136.14649698548442</v>
      </c>
      <c r="AE66">
        <f>'IDT-1'!E66</f>
        <v>0</v>
      </c>
      <c r="AF66" s="24"/>
      <c r="AG66">
        <f t="shared" si="2"/>
        <v>136.14649698548442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22.38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1.1664000000000001</v>
      </c>
      <c r="E67">
        <f>GT_NG!S67</f>
        <v>2.0834154351395733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22.64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5.67</v>
      </c>
      <c r="Z67" s="34">
        <f>IEX!Q67</f>
        <v>0</v>
      </c>
      <c r="AA67" s="75">
        <f>STOA!K67</f>
        <v>85.66</v>
      </c>
      <c r="AB67" s="75">
        <f>-STOA!Q67</f>
        <v>0</v>
      </c>
      <c r="AC67">
        <f t="shared" si="0"/>
        <v>1.2009464496551723</v>
      </c>
      <c r="AD67">
        <f t="shared" si="1"/>
        <v>141.7688689854844</v>
      </c>
      <c r="AE67">
        <f>'IDT-1'!E67</f>
        <v>0</v>
      </c>
      <c r="AF67" s="24"/>
      <c r="AG67">
        <f t="shared" si="2"/>
        <v>141.7688689854844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25.75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1.1664000000000001</v>
      </c>
      <c r="E68">
        <f>GT_NG!S68</f>
        <v>2.0834154351395733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22.64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21.57</v>
      </c>
      <c r="Z68" s="34">
        <f>IEX!Q68</f>
        <v>0</v>
      </c>
      <c r="AA68" s="75">
        <f>STOA!K68</f>
        <v>73.649999999999991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1.0817504496551722</v>
      </c>
      <c r="AD68">
        <f t="shared" ref="AD68:AD98" si="4">SUM(B68:AB68,AI68:AR68)-AC68</f>
        <v>127.69806498548439</v>
      </c>
      <c r="AE68">
        <f>'IDT-1'!E68</f>
        <v>0</v>
      </c>
      <c r="AF68" s="24"/>
      <c r="AG68">
        <f t="shared" ref="AG68:AG98" si="5">SUM(AD68:AF68)</f>
        <v>127.69806498548439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7.67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1.1664000000000001</v>
      </c>
      <c r="E69">
        <f>GT_NG!S69</f>
        <v>2.0834154351395733</v>
      </c>
      <c r="F69">
        <f>GT_Spot!S69</f>
        <v>0</v>
      </c>
      <c r="G69">
        <f>PPCL_NG!S69</f>
        <v>88</v>
      </c>
      <c r="H69">
        <f>PPCL_Spot!S69</f>
        <v>0</v>
      </c>
      <c r="I69">
        <f>Bawana_NG!S69</f>
        <v>22.64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36.340000000000003</v>
      </c>
      <c r="Z69" s="34">
        <f>IEX!Q69</f>
        <v>0</v>
      </c>
      <c r="AA69" s="75">
        <f>STOA!K69</f>
        <v>39.849999999999994</v>
      </c>
      <c r="AB69" s="75">
        <f>-STOA!Q69</f>
        <v>0</v>
      </c>
      <c r="AC69">
        <f t="shared" si="3"/>
        <v>1.7148584496551724</v>
      </c>
      <c r="AD69">
        <f t="shared" si="4"/>
        <v>202.4349569854844</v>
      </c>
      <c r="AE69">
        <f>'IDT-1'!E69</f>
        <v>0</v>
      </c>
      <c r="AF69" s="24"/>
      <c r="AG69">
        <f t="shared" si="5"/>
        <v>202.4349569854844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14.07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1.1664000000000001</v>
      </c>
      <c r="E70">
        <f>GT_NG!S70</f>
        <v>2.0838795630162537</v>
      </c>
      <c r="F70">
        <f>GT_Spot!S70</f>
        <v>0</v>
      </c>
      <c r="G70">
        <f>PPCL_NG!S70</f>
        <v>88</v>
      </c>
      <c r="H70">
        <f>PPCL_Spot!S70</f>
        <v>0</v>
      </c>
      <c r="I70">
        <f>Bawana_NG!S70</f>
        <v>22.64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20.88</v>
      </c>
      <c r="Z70" s="34">
        <f>IEX!Q70</f>
        <v>0</v>
      </c>
      <c r="AA70" s="75">
        <f>STOA!K70</f>
        <v>39.849999999999994</v>
      </c>
      <c r="AB70" s="75">
        <f>-STOA!Q70</f>
        <v>0</v>
      </c>
      <c r="AC70">
        <f t="shared" si="3"/>
        <v>1.5424943483293365</v>
      </c>
      <c r="AD70">
        <f t="shared" si="4"/>
        <v>182.0877852146869</v>
      </c>
      <c r="AE70">
        <f>'IDT-1'!E70</f>
        <v>0</v>
      </c>
      <c r="AF70" s="24"/>
      <c r="AG70">
        <f t="shared" si="5"/>
        <v>182.0877852146869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9.01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1.1664000000000001</v>
      </c>
      <c r="E71">
        <f>GT_NG!S71</f>
        <v>2.0838795630162537</v>
      </c>
      <c r="F71">
        <f>GT_Spot!S71</f>
        <v>0</v>
      </c>
      <c r="G71">
        <f>PPCL_NG!S71</f>
        <v>88</v>
      </c>
      <c r="H71">
        <f>PPCL_Spot!S71</f>
        <v>0</v>
      </c>
      <c r="I71">
        <f>Bawana_NG!S71</f>
        <v>22.64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1.1499999999999999</v>
      </c>
      <c r="Z71" s="34">
        <f>IEX!Q71</f>
        <v>0</v>
      </c>
      <c r="AA71" s="75">
        <f>STOA!K71</f>
        <v>39.849999999999994</v>
      </c>
      <c r="AB71" s="75">
        <f>-STOA!Q71</f>
        <v>0</v>
      </c>
      <c r="AC71">
        <f t="shared" si="3"/>
        <v>1.3526543483293363</v>
      </c>
      <c r="AD71">
        <f t="shared" si="4"/>
        <v>159.67762521468688</v>
      </c>
      <c r="AE71">
        <f>'IDT-1'!E71</f>
        <v>0</v>
      </c>
      <c r="AF71" s="24"/>
      <c r="AG71">
        <f t="shared" si="5"/>
        <v>159.67762521468688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6.14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1.1664000000000001</v>
      </c>
      <c r="E72">
        <f>GT_NG!S72</f>
        <v>1.8814412916741863</v>
      </c>
      <c r="F72">
        <f>GT_Spot!S72</f>
        <v>0</v>
      </c>
      <c r="G72">
        <f>PPCL_NG!S72</f>
        <v>88</v>
      </c>
      <c r="H72">
        <f>PPCL_Spot!S72</f>
        <v>0</v>
      </c>
      <c r="I72">
        <f>Bawana_NG!S72</f>
        <v>22.64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1.08</v>
      </c>
      <c r="Z72" s="34">
        <f>IEX!Q72</f>
        <v>0</v>
      </c>
      <c r="AA72" s="75">
        <f>STOA!K72</f>
        <v>39.849999999999994</v>
      </c>
      <c r="AB72" s="75">
        <f>-STOA!Q72</f>
        <v>0</v>
      </c>
      <c r="AC72">
        <f t="shared" si="3"/>
        <v>1.3242418668500631</v>
      </c>
      <c r="AD72">
        <f t="shared" si="4"/>
        <v>156.32359942482412</v>
      </c>
      <c r="AE72">
        <f>'IDT-1'!E72</f>
        <v>0</v>
      </c>
      <c r="AF72" s="24"/>
      <c r="AG72">
        <f t="shared" si="5"/>
        <v>156.32359942482412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3.03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1.1664000000000001</v>
      </c>
      <c r="E73">
        <f>GT_NG!S73</f>
        <v>1.8814412916741863</v>
      </c>
      <c r="F73">
        <f>GT_Spot!S73</f>
        <v>0</v>
      </c>
      <c r="G73">
        <f>PPCL_NG!S73</f>
        <v>88</v>
      </c>
      <c r="H73">
        <f>PPCL_Spot!S73</f>
        <v>0</v>
      </c>
      <c r="I73">
        <f>Bawana_NG!S73</f>
        <v>22.64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1.0900000000000001</v>
      </c>
      <c r="Z73" s="34">
        <f>IEX!Q73</f>
        <v>0</v>
      </c>
      <c r="AA73" s="75">
        <f>STOA!K73</f>
        <v>39.849999999999994</v>
      </c>
      <c r="AB73" s="75">
        <f>-STOA!Q73</f>
        <v>0</v>
      </c>
      <c r="AC73">
        <f t="shared" si="3"/>
        <v>1.3208818668500633</v>
      </c>
      <c r="AD73">
        <f t="shared" si="4"/>
        <v>155.92695942482413</v>
      </c>
      <c r="AE73">
        <f>'IDT-1'!E73</f>
        <v>0</v>
      </c>
      <c r="AF73" s="24"/>
      <c r="AG73">
        <f t="shared" si="5"/>
        <v>155.92695942482413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2.62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1.1664000000000001</v>
      </c>
      <c r="E74">
        <f>GT_NG!S74</f>
        <v>2.0838795630162537</v>
      </c>
      <c r="F74">
        <f>GT_Spot!S74</f>
        <v>0</v>
      </c>
      <c r="G74">
        <f>PPCL_NG!S74</f>
        <v>88</v>
      </c>
      <c r="H74">
        <f>PPCL_Spot!S74</f>
        <v>0</v>
      </c>
      <c r="I74">
        <f>Bawana_NG!S74</f>
        <v>22.64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1.92</v>
      </c>
      <c r="Z74" s="34">
        <f>IEX!Q74</f>
        <v>0</v>
      </c>
      <c r="AA74" s="75">
        <f>STOA!K74</f>
        <v>39.849999999999994</v>
      </c>
      <c r="AB74" s="75">
        <f>-STOA!Q74</f>
        <v>0</v>
      </c>
      <c r="AC74">
        <f t="shared" si="3"/>
        <v>1.3406423483293364</v>
      </c>
      <c r="AD74">
        <f t="shared" si="4"/>
        <v>158.2596372146869</v>
      </c>
      <c r="AE74">
        <f>'IDT-1'!E74</f>
        <v>0</v>
      </c>
      <c r="AF74" s="24"/>
      <c r="AG74">
        <f t="shared" si="5"/>
        <v>158.2596372146869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3.94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1.2052800000000001</v>
      </c>
      <c r="E75">
        <f>GT_NG!S75</f>
        <v>2.0837788736049832</v>
      </c>
      <c r="F75">
        <f>GT_Spot!S75</f>
        <v>0</v>
      </c>
      <c r="G75">
        <f>PPCL_NG!S75</f>
        <v>88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8.8800000000000008</v>
      </c>
      <c r="Z75" s="34">
        <f>IEX!Q75</f>
        <v>0</v>
      </c>
      <c r="AA75" s="75">
        <f>STOA!K75</f>
        <v>39.849999999999994</v>
      </c>
      <c r="AB75" s="75">
        <f>-STOA!Q75</f>
        <v>0</v>
      </c>
      <c r="AC75">
        <f t="shared" si="3"/>
        <v>1.4105200945382816</v>
      </c>
      <c r="AD75">
        <f t="shared" si="4"/>
        <v>166.5085387790667</v>
      </c>
      <c r="AE75">
        <f>'IDT-1'!E75</f>
        <v>0</v>
      </c>
      <c r="AF75" s="24"/>
      <c r="AG75">
        <f t="shared" si="5"/>
        <v>166.5085387790667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5.26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1.2052800000000001</v>
      </c>
      <c r="E76">
        <f>GT_NG!S76</f>
        <v>2.0837788736049832</v>
      </c>
      <c r="F76">
        <f>GT_Spot!S76</f>
        <v>0</v>
      </c>
      <c r="G76">
        <f>PPCL_NG!S76</f>
        <v>88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10.99</v>
      </c>
      <c r="Z76" s="34">
        <f>IEX!Q76</f>
        <v>0</v>
      </c>
      <c r="AA76" s="75">
        <f>STOA!K76</f>
        <v>39.849999999999994</v>
      </c>
      <c r="AB76" s="75">
        <f>-STOA!Q76</f>
        <v>0</v>
      </c>
      <c r="AC76">
        <f t="shared" si="3"/>
        <v>1.4366440945382819</v>
      </c>
      <c r="AD76">
        <f t="shared" si="4"/>
        <v>169.5924147790667</v>
      </c>
      <c r="AE76">
        <f>'IDT-1'!E76</f>
        <v>0</v>
      </c>
      <c r="AF76" s="24"/>
      <c r="AG76">
        <f t="shared" si="5"/>
        <v>169.5924147790667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6.26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1.2052800000000001</v>
      </c>
      <c r="E77">
        <f>GT_NG!S77</f>
        <v>2.0837788736049832</v>
      </c>
      <c r="F77">
        <f>GT_Spot!S77</f>
        <v>0</v>
      </c>
      <c r="G77">
        <f>PPCL_NG!S77</f>
        <v>88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16.75</v>
      </c>
      <c r="Z77" s="34">
        <f>IEX!Q77</f>
        <v>0</v>
      </c>
      <c r="AA77" s="75">
        <f>STOA!K77</f>
        <v>39.849999999999994</v>
      </c>
      <c r="AB77" s="75">
        <f>-STOA!Q77</f>
        <v>0</v>
      </c>
      <c r="AC77">
        <f t="shared" si="3"/>
        <v>1.6686472490360631</v>
      </c>
      <c r="AD77">
        <f t="shared" si="4"/>
        <v>156.8104116245689</v>
      </c>
      <c r="AE77">
        <f>'IDT-1'!E77</f>
        <v>0</v>
      </c>
      <c r="AF77" s="24"/>
      <c r="AG77">
        <f t="shared" si="5"/>
        <v>156.8104116245689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-20</v>
      </c>
      <c r="AM77" s="34">
        <f>RTM_PXI!K77</f>
        <v>0</v>
      </c>
      <c r="AN77" s="34">
        <f>RTM_PXI!Q77</f>
        <v>0</v>
      </c>
      <c r="AO77" s="148">
        <f>GDAM_IEX!K77</f>
        <v>7.95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1.2052800000000001</v>
      </c>
      <c r="E78">
        <f>GT_NG!S78</f>
        <v>2.0837788736049832</v>
      </c>
      <c r="F78">
        <f>GT_Spot!S78</f>
        <v>0</v>
      </c>
      <c r="G78">
        <f>PPCL_NG!S78</f>
        <v>88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23.19</v>
      </c>
      <c r="Z78" s="34">
        <f>IEX!Q78</f>
        <v>0</v>
      </c>
      <c r="AA78" s="75">
        <f>STOA!K78</f>
        <v>39.849999999999994</v>
      </c>
      <c r="AB78" s="75">
        <f>-STOA!Q78</f>
        <v>0</v>
      </c>
      <c r="AC78">
        <f t="shared" si="3"/>
        <v>1.7745910376605085</v>
      </c>
      <c r="AD78">
        <f t="shared" si="4"/>
        <v>159.27446783594448</v>
      </c>
      <c r="AE78">
        <f>'IDT-1'!E78</f>
        <v>0</v>
      </c>
      <c r="AF78" s="24"/>
      <c r="AG78">
        <f t="shared" si="5"/>
        <v>159.27446783594448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-25</v>
      </c>
      <c r="AM78" s="34">
        <f>RTM_PXI!K78</f>
        <v>0</v>
      </c>
      <c r="AN78" s="34">
        <f>RTM_PXI!Q78</f>
        <v>0</v>
      </c>
      <c r="AO78" s="148">
        <f>GDAM_IEX!K78</f>
        <v>9.08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1.2052800000000001</v>
      </c>
      <c r="E79">
        <f>GT_NG!S79</f>
        <v>2.0837788736049832</v>
      </c>
      <c r="F79">
        <f>GT_Spot!S79</f>
        <v>0</v>
      </c>
      <c r="G79">
        <f>PPCL_NG!S79</f>
        <v>88</v>
      </c>
      <c r="H79">
        <f>PPCL_Spot!S79</f>
        <v>0</v>
      </c>
      <c r="I79">
        <f>Bawana_NG!S79</f>
        <v>18.7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63.2</v>
      </c>
      <c r="Z79" s="34">
        <f>IEX!Q79</f>
        <v>0</v>
      </c>
      <c r="AA79" s="75">
        <f>STOA!K79</f>
        <v>39.849999999999994</v>
      </c>
      <c r="AB79" s="75">
        <f>-STOA!Q79</f>
        <v>0</v>
      </c>
      <c r="AC79">
        <f t="shared" si="3"/>
        <v>2.5698489239049618</v>
      </c>
      <c r="AD79">
        <f t="shared" si="4"/>
        <v>152.72920994970002</v>
      </c>
      <c r="AE79">
        <f>'IDT-1'!E79</f>
        <v>0</v>
      </c>
      <c r="AF79" s="24"/>
      <c r="AG79">
        <f t="shared" si="5"/>
        <v>152.72920994970002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-75</v>
      </c>
      <c r="AM79" s="34">
        <f>RTM_PXI!K79</f>
        <v>0</v>
      </c>
      <c r="AN79" s="34">
        <f>RTM_PXI!Q79</f>
        <v>0</v>
      </c>
      <c r="AO79" s="148">
        <f>GDAM_IEX!K79</f>
        <v>17.260000000000002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1.2052800000000001</v>
      </c>
      <c r="E80">
        <f>GT_NG!S80</f>
        <v>2.0837788736049832</v>
      </c>
      <c r="F80">
        <f>GT_Spot!S80</f>
        <v>0</v>
      </c>
      <c r="G80">
        <f>PPCL_NG!S80</f>
        <v>88</v>
      </c>
      <c r="H80">
        <f>PPCL_Spot!S80</f>
        <v>0</v>
      </c>
      <c r="I80">
        <f>Bawana_NG!S80</f>
        <v>18.7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46.11</v>
      </c>
      <c r="Z80" s="34">
        <f>IEX!Q80</f>
        <v>0</v>
      </c>
      <c r="AA80" s="75">
        <f>STOA!K80</f>
        <v>39.849999999999994</v>
      </c>
      <c r="AB80" s="75">
        <f>-STOA!Q80</f>
        <v>0</v>
      </c>
      <c r="AC80">
        <f t="shared" si="3"/>
        <v>2.3248455580316256</v>
      </c>
      <c r="AD80">
        <f t="shared" si="4"/>
        <v>153.93421331557334</v>
      </c>
      <c r="AE80">
        <f>'IDT-1'!E80</f>
        <v>0</v>
      </c>
      <c r="AF80" s="24"/>
      <c r="AG80">
        <f t="shared" si="5"/>
        <v>153.93421331557334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-60</v>
      </c>
      <c r="AM80" s="34">
        <f>RTM_PXI!K80</f>
        <v>0</v>
      </c>
      <c r="AN80" s="34">
        <f>RTM_PXI!Q80</f>
        <v>0</v>
      </c>
      <c r="AO80" s="148">
        <f>GDAM_IEX!K80</f>
        <v>20.309999999999999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1.2052800000000001</v>
      </c>
      <c r="E81">
        <f>GT_NG!S81</f>
        <v>2.0837788736049832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3.9</v>
      </c>
      <c r="Z81" s="34">
        <f>IEX!Q81</f>
        <v>0</v>
      </c>
      <c r="AA81" s="75">
        <f>STOA!K81</f>
        <v>39.849999999999994</v>
      </c>
      <c r="AB81" s="75">
        <f>-STOA!Q81</f>
        <v>0</v>
      </c>
      <c r="AC81">
        <f t="shared" si="3"/>
        <v>1.2880480945382817</v>
      </c>
      <c r="AD81">
        <f t="shared" si="4"/>
        <v>152.0510107790667</v>
      </c>
      <c r="AE81">
        <f>'IDT-1'!E81</f>
        <v>0</v>
      </c>
      <c r="AF81" s="24"/>
      <c r="AG81">
        <f t="shared" si="5"/>
        <v>152.0510107790667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87.6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1.2052800000000001</v>
      </c>
      <c r="E82">
        <f>GT_NG!S82</f>
        <v>2.0837788736049832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39.849999999999994</v>
      </c>
      <c r="AB82" s="75">
        <f>-STOA!Q82</f>
        <v>0</v>
      </c>
      <c r="AC82">
        <f t="shared" si="3"/>
        <v>1.1947240945382818</v>
      </c>
      <c r="AD82">
        <f t="shared" si="4"/>
        <v>141.03433477906668</v>
      </c>
      <c r="AE82">
        <f>'IDT-1'!E82</f>
        <v>0</v>
      </c>
      <c r="AF82" s="24"/>
      <c r="AG82">
        <f t="shared" si="5"/>
        <v>141.03433477906668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80.39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1.2052800000000001</v>
      </c>
      <c r="E83">
        <f>GT_NG!S83</f>
        <v>2.0837788736049832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39.849999999999994</v>
      </c>
      <c r="AB83" s="75">
        <f>-STOA!Q83</f>
        <v>0</v>
      </c>
      <c r="AC83">
        <f t="shared" si="3"/>
        <v>1.1866600945382819</v>
      </c>
      <c r="AD83">
        <f t="shared" si="4"/>
        <v>140.08239877906672</v>
      </c>
      <c r="AE83">
        <f>'IDT-1'!E83</f>
        <v>0</v>
      </c>
      <c r="AF83" s="24"/>
      <c r="AG83">
        <f t="shared" si="5"/>
        <v>140.08239877906672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79.430000000000007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1.2052800000000001</v>
      </c>
      <c r="E84">
        <f>GT_NG!S84</f>
        <v>2.0837788736049832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39.849999999999994</v>
      </c>
      <c r="AB84" s="75">
        <f>-STOA!Q84</f>
        <v>0</v>
      </c>
      <c r="AC84">
        <f t="shared" si="3"/>
        <v>1.1688520945382819</v>
      </c>
      <c r="AD84">
        <f t="shared" si="4"/>
        <v>137.98020677906669</v>
      </c>
      <c r="AE84">
        <f>'IDT-1'!E84</f>
        <v>0</v>
      </c>
      <c r="AF84" s="24"/>
      <c r="AG84">
        <f t="shared" si="5"/>
        <v>137.98020677906669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77.31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1.2052800000000001</v>
      </c>
      <c r="E85">
        <f>GT_NG!S85</f>
        <v>2.0837788736049832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39.849999999999994</v>
      </c>
      <c r="AB85" s="75">
        <f>-STOA!Q85</f>
        <v>0</v>
      </c>
      <c r="AC85">
        <f t="shared" si="3"/>
        <v>1.1657440945382818</v>
      </c>
      <c r="AD85">
        <f t="shared" si="4"/>
        <v>137.61331477906671</v>
      </c>
      <c r="AE85">
        <f>'IDT-1'!E85</f>
        <v>0</v>
      </c>
      <c r="AF85" s="24"/>
      <c r="AG85">
        <f t="shared" si="5"/>
        <v>137.61331477906671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76.64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1.2052800000000001</v>
      </c>
      <c r="E86">
        <f>GT_NG!S86</f>
        <v>2.0837788736049832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39.849999999999994</v>
      </c>
      <c r="AB86" s="75">
        <f>-STOA!Q86</f>
        <v>0</v>
      </c>
      <c r="AC86">
        <f t="shared" si="3"/>
        <v>1.1496160945382818</v>
      </c>
      <c r="AD86">
        <f t="shared" si="4"/>
        <v>135.70944277906668</v>
      </c>
      <c r="AE86">
        <f>'IDT-1'!E86</f>
        <v>0</v>
      </c>
      <c r="AF86" s="24"/>
      <c r="AG86">
        <f t="shared" si="5"/>
        <v>135.70944277906668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74.72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1.2052800000000001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39.849999999999994</v>
      </c>
      <c r="AB87" s="75">
        <f>-STOA!Q87</f>
        <v>0</v>
      </c>
      <c r="AC87">
        <f t="shared" si="3"/>
        <v>1.1270209403293365</v>
      </c>
      <c r="AD87">
        <f t="shared" si="4"/>
        <v>133.04213862268691</v>
      </c>
      <c r="AE87">
        <f>'IDT-1'!E87</f>
        <v>0</v>
      </c>
      <c r="AF87" s="24"/>
      <c r="AG87">
        <f t="shared" si="5"/>
        <v>133.04213862268691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72.03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1.2052800000000001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18.999149317215135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39.849999999999994</v>
      </c>
      <c r="AB88" s="75">
        <f>-STOA!Q88</f>
        <v>0</v>
      </c>
      <c r="AC88">
        <f t="shared" si="3"/>
        <v>1.1133217945939435</v>
      </c>
      <c r="AD88">
        <f t="shared" si="4"/>
        <v>131.42498708563744</v>
      </c>
      <c r="AE88">
        <f>'IDT-1'!E88</f>
        <v>0</v>
      </c>
      <c r="AF88" s="24"/>
      <c r="AG88">
        <f t="shared" si="5"/>
        <v>131.42498708563744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70.400000000000006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1.2052800000000001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18.999149317215135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39.849999999999994</v>
      </c>
      <c r="AB89" s="75">
        <f>-STOA!Q89</f>
        <v>0</v>
      </c>
      <c r="AC89">
        <f t="shared" si="3"/>
        <v>1.1019817945939436</v>
      </c>
      <c r="AD89">
        <f t="shared" si="4"/>
        <v>130.08632708563744</v>
      </c>
      <c r="AE89">
        <f>'IDT-1'!E89</f>
        <v>0</v>
      </c>
      <c r="AF89" s="24"/>
      <c r="AG89">
        <f t="shared" si="5"/>
        <v>130.08632708563744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69.05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1.2052800000000001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18.999149317215135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39.849999999999994</v>
      </c>
      <c r="AB90" s="75">
        <f>-STOA!Q90</f>
        <v>0</v>
      </c>
      <c r="AC90">
        <f t="shared" si="3"/>
        <v>1.0786297945939436</v>
      </c>
      <c r="AD90">
        <f t="shared" si="4"/>
        <v>127.32967908563744</v>
      </c>
      <c r="AE90">
        <f>'IDT-1'!E90</f>
        <v>0</v>
      </c>
      <c r="AF90" s="24"/>
      <c r="AG90">
        <f t="shared" si="5"/>
        <v>127.32967908563744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66.27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1.2052800000000001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18.999149317215135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39.849999999999994</v>
      </c>
      <c r="AB91" s="75">
        <f>-STOA!Q91</f>
        <v>0</v>
      </c>
      <c r="AC91">
        <f t="shared" si="3"/>
        <v>1.0560337945939438</v>
      </c>
      <c r="AD91">
        <f t="shared" si="4"/>
        <v>124.66227508563743</v>
      </c>
      <c r="AE91">
        <f>'IDT-1'!E91</f>
        <v>0</v>
      </c>
      <c r="AF91" s="24"/>
      <c r="AG91">
        <f t="shared" si="5"/>
        <v>124.66227508563743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63.58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1.2052800000000001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18.999149317215135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39.849999999999994</v>
      </c>
      <c r="AB92" s="75">
        <f>-STOA!Q92</f>
        <v>0</v>
      </c>
      <c r="AC92">
        <f t="shared" si="3"/>
        <v>1.0399057945939436</v>
      </c>
      <c r="AD92">
        <f t="shared" si="4"/>
        <v>122.75840308563744</v>
      </c>
      <c r="AE92">
        <f>'IDT-1'!E92</f>
        <v>0</v>
      </c>
      <c r="AF92" s="24"/>
      <c r="AG92">
        <f t="shared" si="5"/>
        <v>122.75840308563744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61.66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1.2052800000000001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18.999149317215135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39.849999999999994</v>
      </c>
      <c r="AB93" s="75">
        <f>-STOA!Q93</f>
        <v>0</v>
      </c>
      <c r="AC93">
        <f t="shared" si="3"/>
        <v>1.0318417945939435</v>
      </c>
      <c r="AD93">
        <f t="shared" si="4"/>
        <v>121.80646708563744</v>
      </c>
      <c r="AE93">
        <f>'IDT-1'!E93</f>
        <v>0</v>
      </c>
      <c r="AF93" s="24"/>
      <c r="AG93">
        <f t="shared" si="5"/>
        <v>121.80646708563744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60.7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1.2052800000000001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18.999149317215135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39.849999999999994</v>
      </c>
      <c r="AB94" s="75">
        <f>-STOA!Q94</f>
        <v>0</v>
      </c>
      <c r="AC94">
        <f t="shared" si="3"/>
        <v>1.0076497945939435</v>
      </c>
      <c r="AD94">
        <f t="shared" si="4"/>
        <v>118.95065908563744</v>
      </c>
      <c r="AE94">
        <f>'IDT-1'!E94</f>
        <v>0</v>
      </c>
      <c r="AF94" s="24"/>
      <c r="AG94">
        <f t="shared" si="5"/>
        <v>118.95065908563744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57.82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1.2052800000000001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18.999149317215135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39.849999999999994</v>
      </c>
      <c r="AB95" s="75">
        <f>-STOA!Q95</f>
        <v>0</v>
      </c>
      <c r="AC95">
        <f t="shared" si="3"/>
        <v>0.98337379459394358</v>
      </c>
      <c r="AD95">
        <f t="shared" si="4"/>
        <v>116.08493508563744</v>
      </c>
      <c r="AE95">
        <f>'IDT-1'!E95</f>
        <v>0</v>
      </c>
      <c r="AF95" s="24"/>
      <c r="AG95">
        <f t="shared" si="5"/>
        <v>116.08493508563744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54.93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1.2052800000000001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18.999149317215135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39.849999999999994</v>
      </c>
      <c r="AB96" s="75">
        <f>-STOA!Q96</f>
        <v>0</v>
      </c>
      <c r="AC96">
        <f t="shared" si="3"/>
        <v>0.96002179459394354</v>
      </c>
      <c r="AD96">
        <f t="shared" si="4"/>
        <v>113.32828708563744</v>
      </c>
      <c r="AE96">
        <f>'IDT-1'!E96</f>
        <v>0</v>
      </c>
      <c r="AF96" s="24"/>
      <c r="AG96">
        <f t="shared" si="5"/>
        <v>113.32828708563744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52.15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1.2052800000000001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18.999149317215135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39.849999999999994</v>
      </c>
      <c r="AB97" s="75">
        <f>-STOA!Q97</f>
        <v>0</v>
      </c>
      <c r="AC97">
        <f t="shared" si="3"/>
        <v>0.94305379459394367</v>
      </c>
      <c r="AD97">
        <f t="shared" si="4"/>
        <v>111.32525508563744</v>
      </c>
      <c r="AE97">
        <f>'IDT-1'!E97</f>
        <v>0</v>
      </c>
      <c r="AF97" s="24"/>
      <c r="AG97">
        <f t="shared" si="5"/>
        <v>111.32525508563744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50.13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1.2052800000000001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18.999149317215135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39.849999999999994</v>
      </c>
      <c r="AB98" s="75">
        <f>-STOA!Q98</f>
        <v>0</v>
      </c>
      <c r="AC98">
        <f t="shared" si="3"/>
        <v>0.92448979459394365</v>
      </c>
      <c r="AD98">
        <f t="shared" si="4"/>
        <v>109.13381908563744</v>
      </c>
      <c r="AE98">
        <f>'IDT-1'!E98</f>
        <v>0</v>
      </c>
      <c r="AF98" s="24"/>
      <c r="AG98">
        <f t="shared" si="5"/>
        <v>109.13381908563744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47.92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4.9780105305090618E-2</v>
      </c>
      <c r="F99">
        <f t="shared" si="6"/>
        <v>0</v>
      </c>
      <c r="G99">
        <f t="shared" si="6"/>
        <v>0.26400000000000001</v>
      </c>
      <c r="H99">
        <f t="shared" si="6"/>
        <v>0</v>
      </c>
      <c r="I99">
        <f t="shared" si="6"/>
        <v>0.48491266062234201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0.13561749999999997</v>
      </c>
      <c r="Z99" s="34">
        <f t="shared" si="6"/>
        <v>0</v>
      </c>
      <c r="AA99" s="75">
        <f t="shared" si="6"/>
        <v>1.2932225000000026</v>
      </c>
      <c r="AB99" s="75">
        <f t="shared" si="6"/>
        <v>0</v>
      </c>
      <c r="AC99">
        <f t="shared" si="6"/>
        <v>2.5981400071410442E-2</v>
      </c>
      <c r="AD99">
        <f t="shared" si="6"/>
        <v>2.9766612158560202</v>
      </c>
      <c r="AE99">
        <f t="shared" si="6"/>
        <v>0</v>
      </c>
      <c r="AG99">
        <f t="shared" si="6"/>
        <v>2.9766612158560202</v>
      </c>
      <c r="AI99">
        <f t="shared" si="6"/>
        <v>0</v>
      </c>
      <c r="AJ99">
        <f t="shared" si="6"/>
        <v>0</v>
      </c>
      <c r="AK99">
        <f t="shared" si="6"/>
        <v>1.14725E-2</v>
      </c>
      <c r="AL99">
        <f t="shared" si="6"/>
        <v>-4.4999999999999998E-2</v>
      </c>
      <c r="AM99">
        <f t="shared" si="6"/>
        <v>0</v>
      </c>
      <c r="AN99">
        <f t="shared" si="6"/>
        <v>0</v>
      </c>
      <c r="AO99">
        <f t="shared" si="6"/>
        <v>0.77912499999999996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45283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0.12104399999999998</v>
      </c>
      <c r="AD3">
        <f>SUM(B3:AB3,AI3:AT3)-AC3</f>
        <v>14.288956000000001</v>
      </c>
      <c r="AE3">
        <f>'IDT-1'!D3</f>
        <v>0</v>
      </c>
      <c r="AF3" s="24"/>
      <c r="AG3">
        <f>SUM(AD3:AF3)</f>
        <v>14.288956000000001</v>
      </c>
      <c r="AI3" s="34">
        <f>PXIL!L3</f>
        <v>0</v>
      </c>
      <c r="AJ3" s="34">
        <f>PXIL!R3</f>
        <v>0</v>
      </c>
      <c r="AK3" s="34">
        <f>RTM_IEX!L3</f>
        <v>3.65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0.11298</v>
      </c>
      <c r="AD4">
        <f t="shared" ref="AD4:AD67" si="1">SUM(B4:AB4,AI4:AT4)-AC4</f>
        <v>13.337019999999999</v>
      </c>
      <c r="AE4">
        <f>'IDT-1'!D4</f>
        <v>0</v>
      </c>
      <c r="AF4" s="24"/>
      <c r="AG4">
        <f t="shared" ref="AG4:AG67" si="2">SUM(AD4:AF4)</f>
        <v>13.337019999999999</v>
      </c>
      <c r="AI4" s="34">
        <f>PXIL!L4</f>
        <v>0</v>
      </c>
      <c r="AJ4" s="34">
        <f>PXIL!R4</f>
        <v>0</v>
      </c>
      <c r="AK4" s="34">
        <f>RTM_IEX!L4</f>
        <v>2.69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0.11213999999999999</v>
      </c>
      <c r="AD5">
        <f t="shared" si="1"/>
        <v>13.23786</v>
      </c>
      <c r="AE5">
        <f>'IDT-1'!D5</f>
        <v>0</v>
      </c>
      <c r="AF5" s="24"/>
      <c r="AG5">
        <f t="shared" si="2"/>
        <v>13.23786</v>
      </c>
      <c r="AI5" s="34">
        <f>PXIL!L5</f>
        <v>0</v>
      </c>
      <c r="AJ5" s="34">
        <f>PXIL!R5</f>
        <v>0</v>
      </c>
      <c r="AK5" s="34">
        <f>RTM_IEX!L5</f>
        <v>2.59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0.109704</v>
      </c>
      <c r="AD6">
        <f t="shared" si="1"/>
        <v>12.950295999999998</v>
      </c>
      <c r="AE6">
        <f>'IDT-1'!D6</f>
        <v>0</v>
      </c>
      <c r="AF6" s="24"/>
      <c r="AG6">
        <f t="shared" si="2"/>
        <v>12.950295999999998</v>
      </c>
      <c r="AI6" s="34">
        <f>PXIL!L6</f>
        <v>0</v>
      </c>
      <c r="AJ6" s="34">
        <f>PXIL!R6</f>
        <v>0</v>
      </c>
      <c r="AK6" s="34">
        <f>RTM_IEX!L6</f>
        <v>2.2999999999999998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0.109704</v>
      </c>
      <c r="AD7">
        <f t="shared" si="1"/>
        <v>12.950295999999998</v>
      </c>
      <c r="AE7">
        <f>'IDT-1'!D7</f>
        <v>0</v>
      </c>
      <c r="AF7" s="24"/>
      <c r="AG7">
        <f t="shared" si="2"/>
        <v>12.950295999999998</v>
      </c>
      <c r="AI7" s="34">
        <f>PXIL!L7</f>
        <v>0</v>
      </c>
      <c r="AJ7" s="34">
        <f>PXIL!R7</f>
        <v>0</v>
      </c>
      <c r="AK7" s="34">
        <f>RTM_IEX!L7</f>
        <v>2.2999999999999998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0.10894799999999999</v>
      </c>
      <c r="AD8">
        <f t="shared" si="1"/>
        <v>12.861051999999999</v>
      </c>
      <c r="AE8">
        <f>'IDT-1'!D8</f>
        <v>0</v>
      </c>
      <c r="AF8" s="24"/>
      <c r="AG8">
        <f t="shared" si="2"/>
        <v>12.861051999999999</v>
      </c>
      <c r="AI8" s="34">
        <f>PXIL!L8</f>
        <v>0</v>
      </c>
      <c r="AJ8" s="34">
        <f>PXIL!R8</f>
        <v>0</v>
      </c>
      <c r="AK8" s="34">
        <f>RTM_IEX!L8</f>
        <v>2.21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0.106512</v>
      </c>
      <c r="AD9">
        <f t="shared" si="1"/>
        <v>12.573487999999999</v>
      </c>
      <c r="AE9">
        <f>'IDT-1'!D9</f>
        <v>0</v>
      </c>
      <c r="AF9" s="24"/>
      <c r="AG9">
        <f t="shared" si="2"/>
        <v>12.573487999999999</v>
      </c>
      <c r="AI9" s="34">
        <f>PXIL!L9</f>
        <v>0</v>
      </c>
      <c r="AJ9" s="34">
        <f>PXIL!R9</f>
        <v>0</v>
      </c>
      <c r="AK9" s="34">
        <f>RTM_IEX!L9</f>
        <v>1.92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0.10567199999999999</v>
      </c>
      <c r="AD10">
        <f t="shared" si="1"/>
        <v>12.474328</v>
      </c>
      <c r="AE10">
        <f>'IDT-1'!D10</f>
        <v>0</v>
      </c>
      <c r="AF10" s="24"/>
      <c r="AG10">
        <f t="shared" si="2"/>
        <v>12.474328</v>
      </c>
      <c r="AI10" s="34">
        <f>PXIL!L10</f>
        <v>0</v>
      </c>
      <c r="AJ10" s="34">
        <f>PXIL!R10</f>
        <v>0</v>
      </c>
      <c r="AK10" s="34">
        <f>RTM_IEX!L10</f>
        <v>1.82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0.10567199999999999</v>
      </c>
      <c r="AD11">
        <f t="shared" si="1"/>
        <v>12.474328</v>
      </c>
      <c r="AE11">
        <f>'IDT-1'!D11</f>
        <v>0</v>
      </c>
      <c r="AF11" s="24"/>
      <c r="AG11">
        <f t="shared" si="2"/>
        <v>12.474328</v>
      </c>
      <c r="AI11" s="34">
        <f>PXIL!L11</f>
        <v>0</v>
      </c>
      <c r="AJ11" s="34">
        <f>PXIL!R11</f>
        <v>0</v>
      </c>
      <c r="AK11" s="34">
        <f>RTM_IEX!L11</f>
        <v>1.82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0.104916</v>
      </c>
      <c r="AD12">
        <f t="shared" si="1"/>
        <v>12.385084000000001</v>
      </c>
      <c r="AE12">
        <f>'IDT-1'!D12</f>
        <v>0</v>
      </c>
      <c r="AF12" s="24"/>
      <c r="AG12">
        <f t="shared" si="2"/>
        <v>12.385084000000001</v>
      </c>
      <c r="AI12" s="34">
        <f>PXIL!L12</f>
        <v>0</v>
      </c>
      <c r="AJ12" s="34">
        <f>PXIL!R12</f>
        <v>0</v>
      </c>
      <c r="AK12" s="34">
        <f>RTM_IEX!L12</f>
        <v>1.73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0.104916</v>
      </c>
      <c r="AD13">
        <f t="shared" si="1"/>
        <v>12.385084000000001</v>
      </c>
      <c r="AE13">
        <f>'IDT-1'!D13</f>
        <v>0</v>
      </c>
      <c r="AF13" s="24"/>
      <c r="AG13">
        <f t="shared" si="2"/>
        <v>12.385084000000001</v>
      </c>
      <c r="AI13" s="34">
        <f>PXIL!L13</f>
        <v>0</v>
      </c>
      <c r="AJ13" s="34">
        <f>PXIL!R13</f>
        <v>0</v>
      </c>
      <c r="AK13" s="34">
        <f>RTM_IEX!L13</f>
        <v>1.73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0.104916</v>
      </c>
      <c r="AD14">
        <f t="shared" si="1"/>
        <v>12.385084000000001</v>
      </c>
      <c r="AE14">
        <f>'IDT-1'!D14</f>
        <v>0</v>
      </c>
      <c r="AF14" s="24"/>
      <c r="AG14">
        <f t="shared" si="2"/>
        <v>12.385084000000001</v>
      </c>
      <c r="AI14" s="34">
        <f>PXIL!L14</f>
        <v>0</v>
      </c>
      <c r="AJ14" s="34">
        <f>PXIL!R14</f>
        <v>0</v>
      </c>
      <c r="AK14" s="34">
        <f>RTM_IEX!L14</f>
        <v>1.73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0.104916</v>
      </c>
      <c r="AD15">
        <f t="shared" si="1"/>
        <v>12.385084000000001</v>
      </c>
      <c r="AE15">
        <f>'IDT-1'!D15</f>
        <v>0</v>
      </c>
      <c r="AF15" s="24"/>
      <c r="AG15">
        <f t="shared" si="2"/>
        <v>12.385084000000001</v>
      </c>
      <c r="AI15" s="34">
        <f>PXIL!L15</f>
        <v>0</v>
      </c>
      <c r="AJ15" s="34">
        <f>PXIL!R15</f>
        <v>0</v>
      </c>
      <c r="AK15" s="34">
        <f>RTM_IEX!L15</f>
        <v>1.73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0.104916</v>
      </c>
      <c r="AD16">
        <f t="shared" si="1"/>
        <v>12.385084000000001</v>
      </c>
      <c r="AE16">
        <f>'IDT-1'!D16</f>
        <v>0</v>
      </c>
      <c r="AF16" s="24"/>
      <c r="AG16">
        <f t="shared" si="2"/>
        <v>12.385084000000001</v>
      </c>
      <c r="AI16" s="34">
        <f>PXIL!L16</f>
        <v>0</v>
      </c>
      <c r="AJ16" s="34">
        <f>PXIL!R16</f>
        <v>0</v>
      </c>
      <c r="AK16" s="34">
        <f>RTM_IEX!L16</f>
        <v>1.73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0.104916</v>
      </c>
      <c r="AD17">
        <f t="shared" si="1"/>
        <v>12.385084000000001</v>
      </c>
      <c r="AE17">
        <f>'IDT-1'!D17</f>
        <v>0</v>
      </c>
      <c r="AF17" s="24"/>
      <c r="AG17">
        <f t="shared" si="2"/>
        <v>12.385084000000001</v>
      </c>
      <c r="AI17" s="34">
        <f>PXIL!L17</f>
        <v>0</v>
      </c>
      <c r="AJ17" s="34">
        <f>PXIL!R17</f>
        <v>0</v>
      </c>
      <c r="AK17" s="34">
        <f>RTM_IEX!L17</f>
        <v>1.73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0.104916</v>
      </c>
      <c r="AD18">
        <f t="shared" si="1"/>
        <v>12.385084000000001</v>
      </c>
      <c r="AE18">
        <f>'IDT-1'!D18</f>
        <v>0</v>
      </c>
      <c r="AF18" s="24"/>
      <c r="AG18">
        <f t="shared" si="2"/>
        <v>12.385084000000001</v>
      </c>
      <c r="AI18" s="34">
        <f>PXIL!L18</f>
        <v>0</v>
      </c>
      <c r="AJ18" s="34">
        <f>PXIL!R18</f>
        <v>0</v>
      </c>
      <c r="AK18" s="34">
        <f>RTM_IEX!L18</f>
        <v>1.73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0.104916</v>
      </c>
      <c r="AD19">
        <f t="shared" si="1"/>
        <v>12.385084000000001</v>
      </c>
      <c r="AE19">
        <f>'IDT-1'!D19</f>
        <v>0</v>
      </c>
      <c r="AF19" s="24"/>
      <c r="AG19">
        <f t="shared" si="2"/>
        <v>12.385084000000001</v>
      </c>
      <c r="AI19" s="34">
        <f>PXIL!L19</f>
        <v>0</v>
      </c>
      <c r="AJ19" s="34">
        <f>PXIL!R19</f>
        <v>0</v>
      </c>
      <c r="AK19" s="34">
        <f>RTM_IEX!L19</f>
        <v>1.73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0.106512</v>
      </c>
      <c r="AD20">
        <f t="shared" si="1"/>
        <v>12.573487999999999</v>
      </c>
      <c r="AE20">
        <f>'IDT-1'!D20</f>
        <v>0</v>
      </c>
      <c r="AF20" s="24"/>
      <c r="AG20">
        <f t="shared" si="2"/>
        <v>12.573487999999999</v>
      </c>
      <c r="AI20" s="34">
        <f>PXIL!L20</f>
        <v>0</v>
      </c>
      <c r="AJ20" s="34">
        <f>PXIL!R20</f>
        <v>0</v>
      </c>
      <c r="AK20" s="34">
        <f>RTM_IEX!L20</f>
        <v>1.92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0.11054399999999999</v>
      </c>
      <c r="AD21">
        <f t="shared" si="1"/>
        <v>13.049455999999999</v>
      </c>
      <c r="AE21">
        <f>'IDT-1'!D21</f>
        <v>0</v>
      </c>
      <c r="AF21" s="24"/>
      <c r="AG21">
        <f t="shared" si="2"/>
        <v>13.049455999999999</v>
      </c>
      <c r="AI21" s="34">
        <f>PXIL!L21</f>
        <v>0</v>
      </c>
      <c r="AJ21" s="34">
        <f>PXIL!R21</f>
        <v>0</v>
      </c>
      <c r="AK21" s="34">
        <f>RTM_IEX!L21</f>
        <v>2.4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0.11457599999999998</v>
      </c>
      <c r="AD22">
        <f t="shared" si="1"/>
        <v>13.525424000000001</v>
      </c>
      <c r="AE22">
        <f>'IDT-1'!D22</f>
        <v>0</v>
      </c>
      <c r="AF22" s="24"/>
      <c r="AG22">
        <f t="shared" si="2"/>
        <v>13.525424000000001</v>
      </c>
      <c r="AI22" s="34">
        <f>PXIL!L22</f>
        <v>0</v>
      </c>
      <c r="AJ22" s="34">
        <f>PXIL!R22</f>
        <v>0</v>
      </c>
      <c r="AK22" s="34">
        <f>RTM_IEX!L22</f>
        <v>2.88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0.129108</v>
      </c>
      <c r="AD23">
        <f t="shared" si="1"/>
        <v>15.240892000000001</v>
      </c>
      <c r="AE23">
        <f>'IDT-1'!D23</f>
        <v>0</v>
      </c>
      <c r="AF23" s="24"/>
      <c r="AG23">
        <f t="shared" si="2"/>
        <v>15.240892000000001</v>
      </c>
      <c r="AI23" s="34">
        <f>PXIL!L23</f>
        <v>0</v>
      </c>
      <c r="AJ23" s="34">
        <f>PXIL!R23</f>
        <v>0</v>
      </c>
      <c r="AK23" s="34">
        <f>RTM_IEX!L23</f>
        <v>4.6100000000000003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0.142044</v>
      </c>
      <c r="AD24">
        <f t="shared" si="1"/>
        <v>16.767956000000002</v>
      </c>
      <c r="AE24">
        <f>'IDT-1'!D24</f>
        <v>0</v>
      </c>
      <c r="AF24" s="24"/>
      <c r="AG24">
        <f t="shared" si="2"/>
        <v>16.767956000000002</v>
      </c>
      <c r="AI24" s="34">
        <f>PXIL!L24</f>
        <v>0</v>
      </c>
      <c r="AJ24" s="34">
        <f>PXIL!R24</f>
        <v>0</v>
      </c>
      <c r="AK24" s="34">
        <f>RTM_IEX!L24</f>
        <v>6.15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0.169428</v>
      </c>
      <c r="AD25">
        <f t="shared" si="1"/>
        <v>20.000572000000002</v>
      </c>
      <c r="AE25">
        <f>'IDT-1'!D25</f>
        <v>0</v>
      </c>
      <c r="AF25" s="24"/>
      <c r="AG25">
        <f t="shared" si="2"/>
        <v>20.000572000000002</v>
      </c>
      <c r="AI25" s="34">
        <f>PXIL!L25</f>
        <v>0</v>
      </c>
      <c r="AJ25" s="34">
        <f>PXIL!R25</f>
        <v>0</v>
      </c>
      <c r="AK25" s="34">
        <f>RTM_IEX!L25</f>
        <v>9.41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0.19126799999999999</v>
      </c>
      <c r="AD26">
        <f t="shared" si="1"/>
        <v>22.578731999999999</v>
      </c>
      <c r="AE26">
        <f>'IDT-1'!D26</f>
        <v>0</v>
      </c>
      <c r="AF26" s="24"/>
      <c r="AG26">
        <f t="shared" si="2"/>
        <v>22.578731999999999</v>
      </c>
      <c r="AI26" s="34">
        <f>PXIL!L26</f>
        <v>0</v>
      </c>
      <c r="AJ26" s="34">
        <f>PXIL!R26</f>
        <v>0</v>
      </c>
      <c r="AK26" s="34">
        <f>RTM_IEX!L26</f>
        <v>12.01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4.9999999999999991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0.20571599999999995</v>
      </c>
      <c r="AD27">
        <f t="shared" si="1"/>
        <v>24.284284</v>
      </c>
      <c r="AE27">
        <f>'IDT-1'!D27</f>
        <v>0</v>
      </c>
      <c r="AF27" s="24"/>
      <c r="AG27">
        <f t="shared" si="2"/>
        <v>24.284284</v>
      </c>
      <c r="AI27" s="34">
        <f>PXIL!L27</f>
        <v>0</v>
      </c>
      <c r="AJ27" s="34">
        <f>PXIL!R27</f>
        <v>0</v>
      </c>
      <c r="AK27" s="34">
        <f>RTM_IEX!L27</f>
        <v>13.73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4.9999999999999991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0.22915199999999997</v>
      </c>
      <c r="AD28">
        <f t="shared" si="1"/>
        <v>27.050847999999998</v>
      </c>
      <c r="AE28">
        <f>'IDT-1'!D28</f>
        <v>0</v>
      </c>
      <c r="AF28" s="24"/>
      <c r="AG28">
        <f t="shared" si="2"/>
        <v>27.050847999999998</v>
      </c>
      <c r="AI28" s="34">
        <f>PXIL!L28</f>
        <v>0</v>
      </c>
      <c r="AJ28" s="34">
        <f>PXIL!R28</f>
        <v>0</v>
      </c>
      <c r="AK28" s="34">
        <f>RTM_IEX!L28</f>
        <v>16.52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0.22335599999999997</v>
      </c>
      <c r="AD29">
        <f t="shared" si="1"/>
        <v>26.366644000000001</v>
      </c>
      <c r="AE29">
        <f>'IDT-1'!D29</f>
        <v>0</v>
      </c>
      <c r="AF29" s="24"/>
      <c r="AG29">
        <f t="shared" si="2"/>
        <v>26.366644000000001</v>
      </c>
      <c r="AI29" s="34">
        <f>PXIL!L29</f>
        <v>0</v>
      </c>
      <c r="AJ29" s="34">
        <f>PXIL!R29</f>
        <v>0</v>
      </c>
      <c r="AK29" s="34">
        <f>RTM_IEX!L29</f>
        <v>15.83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0.170184</v>
      </c>
      <c r="AD30">
        <f t="shared" si="1"/>
        <v>20.089815999999999</v>
      </c>
      <c r="AE30">
        <f>'IDT-1'!D30</f>
        <v>0</v>
      </c>
      <c r="AF30" s="24"/>
      <c r="AG30">
        <f t="shared" si="2"/>
        <v>20.089815999999999</v>
      </c>
      <c r="AI30" s="34">
        <f>PXIL!L30</f>
        <v>0</v>
      </c>
      <c r="AJ30" s="34">
        <f>PXIL!R30</f>
        <v>0</v>
      </c>
      <c r="AK30" s="34">
        <f>RTM_IEX!L30</f>
        <v>9.58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9.5500000000000007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0.189</v>
      </c>
      <c r="AD31">
        <f t="shared" si="1"/>
        <v>22.311</v>
      </c>
      <c r="AE31">
        <f>'IDT-1'!D31</f>
        <v>0</v>
      </c>
      <c r="AF31" s="24"/>
      <c r="AG31">
        <f t="shared" si="2"/>
        <v>22.311</v>
      </c>
      <c r="AI31" s="34">
        <f>PXIL!L31</f>
        <v>0</v>
      </c>
      <c r="AJ31" s="34">
        <f>PXIL!R31</f>
        <v>0</v>
      </c>
      <c r="AK31" s="34">
        <f>RTM_IEX!L31</f>
        <v>0.9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1.37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7.02</v>
      </c>
      <c r="Z32" s="34">
        <f>IEX!R32</f>
        <v>0</v>
      </c>
      <c r="AA32" s="75">
        <f>STOA!L32</f>
        <v>5.9799999999999995</v>
      </c>
      <c r="AB32" s="75">
        <f>-STOA!R32</f>
        <v>0</v>
      </c>
      <c r="AC32">
        <f t="shared" si="0"/>
        <v>0.17278799999999997</v>
      </c>
      <c r="AD32">
        <f t="shared" si="1"/>
        <v>20.397211999999996</v>
      </c>
      <c r="AE32">
        <f>'IDT-1'!D32</f>
        <v>0</v>
      </c>
      <c r="AF32" s="24"/>
      <c r="AG32">
        <f t="shared" si="2"/>
        <v>20.397211999999996</v>
      </c>
      <c r="AI32" s="34">
        <f>PXIL!L32</f>
        <v>0</v>
      </c>
      <c r="AJ32" s="34">
        <f>PXIL!R32</f>
        <v>0</v>
      </c>
      <c r="AK32" s="34">
        <f>RTM_IEX!L32</f>
        <v>1.1299999999999999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1.52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4.8600000000000003</v>
      </c>
      <c r="Z33" s="34">
        <f>IEX!R33</f>
        <v>0</v>
      </c>
      <c r="AA33" s="75">
        <f>STOA!L33</f>
        <v>6.1499999999999995</v>
      </c>
      <c r="AB33" s="75">
        <f>-STOA!R33</f>
        <v>0</v>
      </c>
      <c r="AC33">
        <f t="shared" si="0"/>
        <v>0.15749999999999997</v>
      </c>
      <c r="AD33">
        <f t="shared" si="1"/>
        <v>18.592500000000001</v>
      </c>
      <c r="AE33">
        <f>'IDT-1'!D33</f>
        <v>0</v>
      </c>
      <c r="AF33" s="24"/>
      <c r="AG33">
        <f t="shared" si="2"/>
        <v>18.592500000000001</v>
      </c>
      <c r="AI33" s="34">
        <f>PXIL!L33</f>
        <v>0</v>
      </c>
      <c r="AJ33" s="34">
        <f>PXIL!R33</f>
        <v>0</v>
      </c>
      <c r="AK33" s="34">
        <f>RTM_IEX!L33</f>
        <v>1.0900000000000001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1.73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3.67</v>
      </c>
      <c r="Z34" s="34">
        <f>IEX!R34</f>
        <v>0</v>
      </c>
      <c r="AA34" s="75">
        <f>STOA!L34</f>
        <v>6.37</v>
      </c>
      <c r="AB34" s="75">
        <f>-STOA!R34</f>
        <v>0</v>
      </c>
      <c r="AC34">
        <f t="shared" si="0"/>
        <v>0.14540400000000001</v>
      </c>
      <c r="AD34">
        <f t="shared" si="1"/>
        <v>17.164596000000003</v>
      </c>
      <c r="AE34">
        <f>'IDT-1'!D34</f>
        <v>0</v>
      </c>
      <c r="AF34" s="24"/>
      <c r="AG34">
        <f t="shared" si="2"/>
        <v>17.164596000000003</v>
      </c>
      <c r="AI34" s="34">
        <f>PXIL!L34</f>
        <v>0</v>
      </c>
      <c r="AJ34" s="34">
        <f>PXIL!R34</f>
        <v>0</v>
      </c>
      <c r="AK34" s="34">
        <f>RTM_IEX!L34</f>
        <v>0.97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1.38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3.08</v>
      </c>
      <c r="Z35" s="34">
        <f>IEX!R35</f>
        <v>0</v>
      </c>
      <c r="AA35" s="75">
        <f>STOA!L35</f>
        <v>6.77</v>
      </c>
      <c r="AB35" s="75">
        <f>-STOA!R35</f>
        <v>0</v>
      </c>
      <c r="AC35">
        <f t="shared" si="0"/>
        <v>0.14624399999999999</v>
      </c>
      <c r="AD35">
        <f t="shared" si="1"/>
        <v>17.263756000000001</v>
      </c>
      <c r="AE35">
        <f>'IDT-1'!D35</f>
        <v>0</v>
      </c>
      <c r="AF35" s="24"/>
      <c r="AG35">
        <f t="shared" si="2"/>
        <v>17.263756000000001</v>
      </c>
      <c r="AI35" s="34">
        <f>PXIL!L35</f>
        <v>0</v>
      </c>
      <c r="AJ35" s="34">
        <f>PXIL!R35</f>
        <v>0</v>
      </c>
      <c r="AK35" s="34">
        <f>RTM_IEX!L35</f>
        <v>0.88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1.76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3</v>
      </c>
      <c r="Z36" s="34">
        <f>IEX!R36</f>
        <v>0</v>
      </c>
      <c r="AA36" s="75">
        <f>STOA!L36</f>
        <v>7.3199999999999994</v>
      </c>
      <c r="AB36" s="75">
        <f>-STOA!R36</f>
        <v>0</v>
      </c>
      <c r="AC36">
        <f t="shared" si="0"/>
        <v>0.14599199999999998</v>
      </c>
      <c r="AD36">
        <f t="shared" si="1"/>
        <v>17.234007999999999</v>
      </c>
      <c r="AE36">
        <f>'IDT-1'!D36</f>
        <v>0</v>
      </c>
      <c r="AF36" s="24"/>
      <c r="AG36">
        <f t="shared" si="2"/>
        <v>17.234007999999999</v>
      </c>
      <c r="AI36" s="34">
        <f>PXIL!L36</f>
        <v>0</v>
      </c>
      <c r="AJ36" s="34">
        <f>PXIL!R36</f>
        <v>0</v>
      </c>
      <c r="AK36" s="34">
        <f>RTM_IEX!L36</f>
        <v>0.76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1.38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2.4700000000000002</v>
      </c>
      <c r="Z37" s="34">
        <f>IEX!R37</f>
        <v>0</v>
      </c>
      <c r="AA37" s="75">
        <f>STOA!L37</f>
        <v>7.61</v>
      </c>
      <c r="AB37" s="75">
        <f>-STOA!R37</f>
        <v>0</v>
      </c>
      <c r="AC37">
        <f t="shared" si="0"/>
        <v>0.14733599999999999</v>
      </c>
      <c r="AD37">
        <f t="shared" si="1"/>
        <v>17.392664</v>
      </c>
      <c r="AE37">
        <f>'IDT-1'!D37</f>
        <v>0</v>
      </c>
      <c r="AF37" s="24"/>
      <c r="AG37">
        <f t="shared" si="2"/>
        <v>17.392664</v>
      </c>
      <c r="AI37" s="34">
        <f>PXIL!L37</f>
        <v>0</v>
      </c>
      <c r="AJ37" s="34">
        <f>PXIL!R37</f>
        <v>0</v>
      </c>
      <c r="AK37" s="34">
        <f>RTM_IEX!L37</f>
        <v>0.96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1.58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1.81</v>
      </c>
      <c r="Z38" s="34">
        <f>IEX!R38</f>
        <v>0</v>
      </c>
      <c r="AA38" s="75">
        <f>STOA!L38</f>
        <v>8.35</v>
      </c>
      <c r="AB38" s="75">
        <f>-STOA!R38</f>
        <v>0</v>
      </c>
      <c r="AC38">
        <f t="shared" si="0"/>
        <v>0.15035999999999997</v>
      </c>
      <c r="AD38">
        <f t="shared" si="1"/>
        <v>17.749639999999999</v>
      </c>
      <c r="AE38">
        <f>'IDT-1'!D38</f>
        <v>0</v>
      </c>
      <c r="AF38" s="24"/>
      <c r="AG38">
        <f t="shared" si="2"/>
        <v>17.749639999999999</v>
      </c>
      <c r="AI38" s="34">
        <f>PXIL!L38</f>
        <v>0</v>
      </c>
      <c r="AJ38" s="34">
        <f>PXIL!R38</f>
        <v>0</v>
      </c>
      <c r="AK38" s="34">
        <f>RTM_IEX!L38</f>
        <v>0.94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1.88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2.87</v>
      </c>
      <c r="Z39" s="34">
        <f>IEX!R39</f>
        <v>0</v>
      </c>
      <c r="AA39" s="75">
        <f>STOA!L39</f>
        <v>8.8000000000000007</v>
      </c>
      <c r="AB39" s="75">
        <f>-STOA!R39</f>
        <v>0</v>
      </c>
      <c r="AC39">
        <f t="shared" si="0"/>
        <v>0.16287599999999997</v>
      </c>
      <c r="AD39">
        <f t="shared" si="1"/>
        <v>19.227124</v>
      </c>
      <c r="AE39">
        <f>'IDT-1'!D39</f>
        <v>0</v>
      </c>
      <c r="AF39" s="24"/>
      <c r="AG39">
        <f t="shared" si="2"/>
        <v>19.227124</v>
      </c>
      <c r="AI39" s="34">
        <f>PXIL!L39</f>
        <v>0</v>
      </c>
      <c r="AJ39" s="34">
        <f>PXIL!R39</f>
        <v>0</v>
      </c>
      <c r="AK39" s="34">
        <f>RTM_IEX!L39</f>
        <v>0.76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2.04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3.29</v>
      </c>
      <c r="Z40" s="34">
        <f>IEX!R40</f>
        <v>0</v>
      </c>
      <c r="AA40" s="75">
        <f>STOA!L40</f>
        <v>9.16</v>
      </c>
      <c r="AB40" s="75">
        <f>-STOA!R40</f>
        <v>0</v>
      </c>
      <c r="AC40">
        <f t="shared" si="0"/>
        <v>0.16892400000000002</v>
      </c>
      <c r="AD40">
        <f t="shared" si="1"/>
        <v>19.941075999999999</v>
      </c>
      <c r="AE40">
        <f>'IDT-1'!D40</f>
        <v>0</v>
      </c>
      <c r="AF40" s="24"/>
      <c r="AG40">
        <f t="shared" si="2"/>
        <v>19.941075999999999</v>
      </c>
      <c r="AI40" s="34">
        <f>PXIL!L40</f>
        <v>0</v>
      </c>
      <c r="AJ40" s="34">
        <f>PXIL!R40</f>
        <v>0</v>
      </c>
      <c r="AK40" s="34">
        <f>RTM_IEX!L40</f>
        <v>0.7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2.04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2.9</v>
      </c>
      <c r="Z41" s="34">
        <f>IEX!R41</f>
        <v>0</v>
      </c>
      <c r="AA41" s="75">
        <f>STOA!L41</f>
        <v>9.6700000000000017</v>
      </c>
      <c r="AB41" s="75">
        <f>-STOA!R41</f>
        <v>0</v>
      </c>
      <c r="AC41">
        <f t="shared" si="0"/>
        <v>0.17875200000000002</v>
      </c>
      <c r="AD41">
        <f t="shared" si="1"/>
        <v>21.101248000000002</v>
      </c>
      <c r="AE41">
        <f>'IDT-1'!D41</f>
        <v>0</v>
      </c>
      <c r="AF41" s="24"/>
      <c r="AG41">
        <f t="shared" si="2"/>
        <v>21.101248000000002</v>
      </c>
      <c r="AI41" s="34">
        <f>PXIL!L41</f>
        <v>0</v>
      </c>
      <c r="AJ41" s="34">
        <f>PXIL!R41</f>
        <v>0</v>
      </c>
      <c r="AK41" s="34">
        <f>RTM_IEX!L41</f>
        <v>0.71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3.08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0.51</v>
      </c>
      <c r="Z42" s="34">
        <f>IEX!R42</f>
        <v>0</v>
      </c>
      <c r="AA42" s="75">
        <f>STOA!L42</f>
        <v>10.120000000000001</v>
      </c>
      <c r="AB42" s="75">
        <f>-STOA!R42</f>
        <v>0</v>
      </c>
      <c r="AC42">
        <f t="shared" si="0"/>
        <v>0.22562399999999999</v>
      </c>
      <c r="AD42">
        <f t="shared" si="1"/>
        <v>26.634376</v>
      </c>
      <c r="AE42">
        <f>'IDT-1'!D42</f>
        <v>0</v>
      </c>
      <c r="AF42" s="24"/>
      <c r="AG42">
        <f t="shared" si="2"/>
        <v>26.634376</v>
      </c>
      <c r="AI42" s="34">
        <f>PXIL!L42</f>
        <v>0</v>
      </c>
      <c r="AJ42" s="34">
        <f>PXIL!R42</f>
        <v>0</v>
      </c>
      <c r="AK42" s="34">
        <f>RTM_IEX!L42</f>
        <v>0.32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10.99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0.28000000000000003</v>
      </c>
      <c r="Z43" s="34">
        <f>IEX!R43</f>
        <v>0</v>
      </c>
      <c r="AA43" s="75">
        <f>STOA!L43</f>
        <v>10.490000000000002</v>
      </c>
      <c r="AB43" s="75">
        <f>-STOA!R43</f>
        <v>0</v>
      </c>
      <c r="AC43">
        <f t="shared" si="0"/>
        <v>0.226968</v>
      </c>
      <c r="AD43">
        <f t="shared" si="1"/>
        <v>26.793032000000004</v>
      </c>
      <c r="AE43">
        <f>'IDT-1'!D43</f>
        <v>0</v>
      </c>
      <c r="AF43" s="24"/>
      <c r="AG43">
        <f t="shared" si="2"/>
        <v>26.793032000000004</v>
      </c>
      <c r="AI43" s="34">
        <f>PXIL!L43</f>
        <v>0</v>
      </c>
      <c r="AJ43" s="34">
        <f>PXIL!R43</f>
        <v>0</v>
      </c>
      <c r="AK43" s="34">
        <f>RTM_IEX!L43</f>
        <v>0.26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11.07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10.850000000000001</v>
      </c>
      <c r="AB44" s="75">
        <f>-STOA!R44</f>
        <v>0</v>
      </c>
      <c r="AC44">
        <f t="shared" si="0"/>
        <v>0.20974799999999999</v>
      </c>
      <c r="AD44">
        <f t="shared" si="1"/>
        <v>24.760251999999998</v>
      </c>
      <c r="AE44">
        <f>'IDT-1'!D44</f>
        <v>0</v>
      </c>
      <c r="AF44" s="24"/>
      <c r="AG44">
        <f t="shared" si="2"/>
        <v>24.760251999999998</v>
      </c>
      <c r="AI44" s="34">
        <f>PXIL!L44</f>
        <v>0</v>
      </c>
      <c r="AJ44" s="34">
        <f>PXIL!R44</f>
        <v>0</v>
      </c>
      <c r="AK44" s="34">
        <f>RTM_IEX!L44</f>
        <v>0.64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8.56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11.080000000000002</v>
      </c>
      <c r="AB45" s="75">
        <f>-STOA!R45</f>
        <v>0</v>
      </c>
      <c r="AC45">
        <f t="shared" si="0"/>
        <v>0.15455999999999998</v>
      </c>
      <c r="AD45">
        <f t="shared" si="1"/>
        <v>18.245439999999999</v>
      </c>
      <c r="AE45">
        <f>'IDT-1'!D45</f>
        <v>0</v>
      </c>
      <c r="AF45" s="24"/>
      <c r="AG45">
        <f t="shared" si="2"/>
        <v>18.245439999999999</v>
      </c>
      <c r="AI45" s="34">
        <f>PXIL!L45</f>
        <v>0</v>
      </c>
      <c r="AJ45" s="34">
        <f>PXIL!R45</f>
        <v>0</v>
      </c>
      <c r="AK45" s="34">
        <f>RTM_IEX!L45</f>
        <v>2.4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11.32</v>
      </c>
      <c r="AB46" s="75">
        <f>-STOA!R46</f>
        <v>0</v>
      </c>
      <c r="AC46">
        <f t="shared" si="0"/>
        <v>0.15573600000000001</v>
      </c>
      <c r="AD46">
        <f t="shared" si="1"/>
        <v>18.384264000000002</v>
      </c>
      <c r="AE46">
        <f>'IDT-1'!D46</f>
        <v>0</v>
      </c>
      <c r="AF46" s="24"/>
      <c r="AG46">
        <f t="shared" si="2"/>
        <v>18.384264000000002</v>
      </c>
      <c r="AI46" s="34">
        <f>PXIL!L46</f>
        <v>0</v>
      </c>
      <c r="AJ46" s="34">
        <f>PXIL!R46</f>
        <v>0</v>
      </c>
      <c r="AK46" s="34">
        <f>RTM_IEX!L46</f>
        <v>2.2999999999999998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11.629999999999999</v>
      </c>
      <c r="AB47" s="75">
        <f>-STOA!R47</f>
        <v>0</v>
      </c>
      <c r="AC47">
        <f t="shared" si="0"/>
        <v>0.20311199999999996</v>
      </c>
      <c r="AD47">
        <f t="shared" si="1"/>
        <v>23.976887999999999</v>
      </c>
      <c r="AE47">
        <f>'IDT-1'!D47</f>
        <v>0</v>
      </c>
      <c r="AF47" s="24"/>
      <c r="AG47">
        <f t="shared" si="2"/>
        <v>23.976887999999999</v>
      </c>
      <c r="AI47" s="34">
        <f>PXIL!L47</f>
        <v>0</v>
      </c>
      <c r="AJ47" s="34">
        <f>PXIL!R47</f>
        <v>0</v>
      </c>
      <c r="AK47" s="34">
        <f>RTM_IEX!L47</f>
        <v>7.55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11.850000000000001</v>
      </c>
      <c r="AB48" s="75">
        <f>-STOA!R48</f>
        <v>0</v>
      </c>
      <c r="AC48">
        <f t="shared" si="0"/>
        <v>0.19991999999999999</v>
      </c>
      <c r="AD48">
        <f t="shared" si="1"/>
        <v>23.600080000000002</v>
      </c>
      <c r="AE48">
        <f>'IDT-1'!D48</f>
        <v>0</v>
      </c>
      <c r="AF48" s="24"/>
      <c r="AG48">
        <f t="shared" si="2"/>
        <v>23.600080000000002</v>
      </c>
      <c r="AI48" s="34">
        <f>PXIL!L48</f>
        <v>0</v>
      </c>
      <c r="AJ48" s="34">
        <f>PXIL!R48</f>
        <v>0</v>
      </c>
      <c r="AK48" s="34">
        <f>RTM_IEX!L48</f>
        <v>6.95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11.95</v>
      </c>
      <c r="AB49" s="75">
        <f>-STOA!R49</f>
        <v>0</v>
      </c>
      <c r="AC49">
        <f t="shared" si="0"/>
        <v>0.22301999999999997</v>
      </c>
      <c r="AD49">
        <f t="shared" si="1"/>
        <v>26.326979999999999</v>
      </c>
      <c r="AE49">
        <f>'IDT-1'!D49</f>
        <v>0</v>
      </c>
      <c r="AF49" s="24"/>
      <c r="AG49">
        <f t="shared" si="2"/>
        <v>26.326979999999999</v>
      </c>
      <c r="AI49" s="34">
        <f>PXIL!L49</f>
        <v>0</v>
      </c>
      <c r="AJ49" s="34">
        <f>PXIL!R49</f>
        <v>0</v>
      </c>
      <c r="AK49" s="34">
        <f>RTM_IEX!L49</f>
        <v>9.6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11.850000000000001</v>
      </c>
      <c r="AB50" s="75">
        <f>-STOA!R50</f>
        <v>0</v>
      </c>
      <c r="AC50">
        <f t="shared" si="0"/>
        <v>0.23032799999999998</v>
      </c>
      <c r="AD50">
        <f t="shared" si="1"/>
        <v>27.189672000000002</v>
      </c>
      <c r="AE50">
        <f>'IDT-1'!D50</f>
        <v>0</v>
      </c>
      <c r="AF50" s="24"/>
      <c r="AG50">
        <f t="shared" si="2"/>
        <v>27.189672000000002</v>
      </c>
      <c r="AI50" s="34">
        <f>PXIL!L50</f>
        <v>0</v>
      </c>
      <c r="AJ50" s="34">
        <f>PXIL!R50</f>
        <v>0</v>
      </c>
      <c r="AK50" s="34">
        <f>RTM_IEX!L50</f>
        <v>10.57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4.9999999999999991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12.18</v>
      </c>
      <c r="AB51" s="75">
        <f>-STOA!R51</f>
        <v>0</v>
      </c>
      <c r="AC51">
        <f t="shared" si="0"/>
        <v>0.20075999999999999</v>
      </c>
      <c r="AD51">
        <f t="shared" si="1"/>
        <v>23.69924</v>
      </c>
      <c r="AE51">
        <f>'IDT-1'!D51</f>
        <v>0</v>
      </c>
      <c r="AF51" s="24"/>
      <c r="AG51">
        <f t="shared" si="2"/>
        <v>23.69924</v>
      </c>
      <c r="AI51" s="34">
        <f>PXIL!L51</f>
        <v>0</v>
      </c>
      <c r="AJ51" s="34">
        <f>PXIL!R51</f>
        <v>0</v>
      </c>
      <c r="AK51" s="34">
        <f>RTM_IEX!L51</f>
        <v>6.72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4.9999999999999991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12.129999999999999</v>
      </c>
      <c r="AB52" s="75">
        <f>-STOA!R52</f>
        <v>0</v>
      </c>
      <c r="AC52">
        <f t="shared" si="0"/>
        <v>0.20033999999999999</v>
      </c>
      <c r="AD52">
        <f t="shared" si="1"/>
        <v>23.649659999999997</v>
      </c>
      <c r="AE52">
        <f>'IDT-1'!D52</f>
        <v>0</v>
      </c>
      <c r="AF52" s="24"/>
      <c r="AG52">
        <f t="shared" si="2"/>
        <v>23.649659999999997</v>
      </c>
      <c r="AI52" s="34">
        <f>PXIL!L52</f>
        <v>0</v>
      </c>
      <c r="AJ52" s="34">
        <f>PXIL!R52</f>
        <v>0</v>
      </c>
      <c r="AK52" s="34">
        <f>RTM_IEX!L52</f>
        <v>6.72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4.9999999999999991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12.030000000000001</v>
      </c>
      <c r="AB53" s="75">
        <f>-STOA!R53</f>
        <v>0</v>
      </c>
      <c r="AC53">
        <f t="shared" si="0"/>
        <v>0.19950000000000001</v>
      </c>
      <c r="AD53">
        <f t="shared" si="1"/>
        <v>23.5505</v>
      </c>
      <c r="AE53">
        <f>'IDT-1'!D53</f>
        <v>0</v>
      </c>
      <c r="AF53" s="24"/>
      <c r="AG53">
        <f t="shared" si="2"/>
        <v>23.5505</v>
      </c>
      <c r="AI53" s="34">
        <f>PXIL!L53</f>
        <v>0</v>
      </c>
      <c r="AJ53" s="34">
        <f>PXIL!R53</f>
        <v>0</v>
      </c>
      <c r="AK53" s="34">
        <f>RTM_IEX!L53</f>
        <v>6.72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4.9999999999999991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12.100000000000001</v>
      </c>
      <c r="AB54" s="75">
        <f>-STOA!R54</f>
        <v>0</v>
      </c>
      <c r="AC54">
        <f t="shared" si="0"/>
        <v>0.19202399999999997</v>
      </c>
      <c r="AD54">
        <f t="shared" si="1"/>
        <v>22.667975999999999</v>
      </c>
      <c r="AE54">
        <f>'IDT-1'!D54</f>
        <v>0</v>
      </c>
      <c r="AF54" s="24"/>
      <c r="AG54">
        <f t="shared" si="2"/>
        <v>22.667975999999999</v>
      </c>
      <c r="AI54" s="34">
        <f>PXIL!L54</f>
        <v>0</v>
      </c>
      <c r="AJ54" s="34">
        <f>PXIL!R54</f>
        <v>0</v>
      </c>
      <c r="AK54" s="34">
        <f>RTM_IEX!L54</f>
        <v>5.76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4.9999999999999991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11.990000000000002</v>
      </c>
      <c r="AB55" s="75">
        <f>-STOA!R55</f>
        <v>0</v>
      </c>
      <c r="AC55">
        <f t="shared" si="0"/>
        <v>0.19109999999999999</v>
      </c>
      <c r="AD55">
        <f t="shared" si="1"/>
        <v>22.558900000000001</v>
      </c>
      <c r="AE55">
        <f>'IDT-1'!D55</f>
        <v>0</v>
      </c>
      <c r="AF55" s="24"/>
      <c r="AG55">
        <f t="shared" si="2"/>
        <v>22.558900000000001</v>
      </c>
      <c r="AI55" s="34">
        <f>PXIL!L55</f>
        <v>0</v>
      </c>
      <c r="AJ55" s="34">
        <f>PXIL!R55</f>
        <v>0</v>
      </c>
      <c r="AK55" s="34">
        <f>RTM_IEX!L55</f>
        <v>5.76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4.9999999999999991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11.82</v>
      </c>
      <c r="AB56" s="75">
        <f>-STOA!R56</f>
        <v>0</v>
      </c>
      <c r="AC56">
        <f t="shared" si="0"/>
        <v>0.18967200000000001</v>
      </c>
      <c r="AD56">
        <f t="shared" si="1"/>
        <v>22.390327999999997</v>
      </c>
      <c r="AE56">
        <f>'IDT-1'!D56</f>
        <v>0</v>
      </c>
      <c r="AF56" s="24"/>
      <c r="AG56">
        <f t="shared" si="2"/>
        <v>22.390327999999997</v>
      </c>
      <c r="AI56" s="34">
        <f>PXIL!L56</f>
        <v>0</v>
      </c>
      <c r="AJ56" s="34">
        <f>PXIL!R56</f>
        <v>0</v>
      </c>
      <c r="AK56" s="34">
        <f>RTM_IEX!L56</f>
        <v>5.76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4.9999999999999991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11.77</v>
      </c>
      <c r="AB57" s="75">
        <f>-STOA!R57</f>
        <v>0</v>
      </c>
      <c r="AC57">
        <f t="shared" si="0"/>
        <v>0.173124</v>
      </c>
      <c r="AD57">
        <f t="shared" si="1"/>
        <v>20.436875999999998</v>
      </c>
      <c r="AE57">
        <f>'IDT-1'!D57</f>
        <v>0</v>
      </c>
      <c r="AF57" s="24"/>
      <c r="AG57">
        <f t="shared" si="2"/>
        <v>20.436875999999998</v>
      </c>
      <c r="AI57" s="34">
        <f>PXIL!L57</f>
        <v>0</v>
      </c>
      <c r="AJ57" s="34">
        <f>PXIL!R57</f>
        <v>0</v>
      </c>
      <c r="AK57" s="34">
        <f>RTM_IEX!L57</f>
        <v>3.84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4.9999999999999991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11.399999999999999</v>
      </c>
      <c r="AB58" s="75">
        <f>-STOA!R58</f>
        <v>0</v>
      </c>
      <c r="AC58">
        <f t="shared" si="0"/>
        <v>0.16195199999999996</v>
      </c>
      <c r="AD58">
        <f t="shared" si="1"/>
        <v>19.118047999999998</v>
      </c>
      <c r="AE58">
        <f>'IDT-1'!D58</f>
        <v>0</v>
      </c>
      <c r="AF58" s="24"/>
      <c r="AG58">
        <f t="shared" si="2"/>
        <v>19.118047999999998</v>
      </c>
      <c r="AI58" s="34">
        <f>PXIL!L58</f>
        <v>0</v>
      </c>
      <c r="AJ58" s="34">
        <f>PXIL!R58</f>
        <v>0</v>
      </c>
      <c r="AK58" s="34">
        <f>RTM_IEX!L58</f>
        <v>2.88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11.149999999999999</v>
      </c>
      <c r="AB59" s="75">
        <f>-STOA!R59</f>
        <v>0</v>
      </c>
      <c r="AC59">
        <f t="shared" si="0"/>
        <v>0.14372399999999996</v>
      </c>
      <c r="AD59">
        <f t="shared" si="1"/>
        <v>16.966276000000001</v>
      </c>
      <c r="AE59">
        <f>'IDT-1'!D59</f>
        <v>0</v>
      </c>
      <c r="AF59" s="24"/>
      <c r="AG59">
        <f t="shared" si="2"/>
        <v>16.966276000000001</v>
      </c>
      <c r="AI59" s="34">
        <f>PXIL!L59</f>
        <v>0</v>
      </c>
      <c r="AJ59" s="34">
        <f>PXIL!R59</f>
        <v>0</v>
      </c>
      <c r="AK59" s="34">
        <f>RTM_IEX!L59</f>
        <v>0.96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10.969999999999999</v>
      </c>
      <c r="AB60" s="75">
        <f>-STOA!R60</f>
        <v>0</v>
      </c>
      <c r="AC60">
        <f t="shared" si="0"/>
        <v>0.13414799999999999</v>
      </c>
      <c r="AD60">
        <f t="shared" si="1"/>
        <v>15.835851999999999</v>
      </c>
      <c r="AE60">
        <f>'IDT-1'!D60</f>
        <v>0</v>
      </c>
      <c r="AF60" s="24"/>
      <c r="AG60">
        <f t="shared" si="2"/>
        <v>15.835851999999999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10.7</v>
      </c>
      <c r="AB61" s="75">
        <f>-STOA!R61</f>
        <v>0</v>
      </c>
      <c r="AC61">
        <f t="shared" si="0"/>
        <v>0.13188</v>
      </c>
      <c r="AD61">
        <f t="shared" si="1"/>
        <v>15.568119999999999</v>
      </c>
      <c r="AE61">
        <f>'IDT-1'!D61</f>
        <v>0</v>
      </c>
      <c r="AF61" s="24"/>
      <c r="AG61">
        <f t="shared" si="2"/>
        <v>15.568119999999999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10.23</v>
      </c>
      <c r="AB62" s="75">
        <f>-STOA!R62</f>
        <v>0</v>
      </c>
      <c r="AC62">
        <f t="shared" si="0"/>
        <v>0.12793199999999999</v>
      </c>
      <c r="AD62">
        <f t="shared" si="1"/>
        <v>15.102068000000001</v>
      </c>
      <c r="AE62">
        <f>'IDT-1'!D62</f>
        <v>0</v>
      </c>
      <c r="AF62" s="24"/>
      <c r="AG62">
        <f t="shared" si="2"/>
        <v>15.102068000000001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9.77</v>
      </c>
      <c r="AB63" s="75">
        <f>-STOA!R63</f>
        <v>0</v>
      </c>
      <c r="AC63">
        <f t="shared" si="0"/>
        <v>0.13213199999999997</v>
      </c>
      <c r="AD63">
        <f t="shared" si="1"/>
        <v>15.597868</v>
      </c>
      <c r="AE63">
        <f>'IDT-1'!D63</f>
        <v>0</v>
      </c>
      <c r="AF63" s="24"/>
      <c r="AG63">
        <f t="shared" si="2"/>
        <v>15.597868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9.36</v>
      </c>
      <c r="AB64" s="75">
        <f>-STOA!R64</f>
        <v>0</v>
      </c>
      <c r="AC64">
        <f t="shared" si="0"/>
        <v>0.12868799999999997</v>
      </c>
      <c r="AD64">
        <f t="shared" si="1"/>
        <v>15.191312</v>
      </c>
      <c r="AE64">
        <f>'IDT-1'!D64</f>
        <v>0</v>
      </c>
      <c r="AF64" s="24"/>
      <c r="AG64">
        <f t="shared" si="2"/>
        <v>15.191312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8.7899999999999991</v>
      </c>
      <c r="AB65" s="75">
        <f>-STOA!R65</f>
        <v>0</v>
      </c>
      <c r="AC65">
        <f t="shared" si="0"/>
        <v>0.14002799999999999</v>
      </c>
      <c r="AD65">
        <f t="shared" si="1"/>
        <v>16.529971999999997</v>
      </c>
      <c r="AE65">
        <f>'IDT-1'!D65</f>
        <v>0</v>
      </c>
      <c r="AF65" s="24"/>
      <c r="AG65">
        <f t="shared" si="2"/>
        <v>16.529971999999997</v>
      </c>
      <c r="AI65" s="34">
        <f>PXIL!L65</f>
        <v>0</v>
      </c>
      <c r="AJ65" s="34">
        <f>PXIL!R65</f>
        <v>0</v>
      </c>
      <c r="AK65" s="34">
        <f>RTM_IEX!L65</f>
        <v>2.88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8.2899999999999991</v>
      </c>
      <c r="AB66" s="75">
        <f>-STOA!R66</f>
        <v>0</v>
      </c>
      <c r="AC66">
        <f t="shared" si="0"/>
        <v>0.13582799999999998</v>
      </c>
      <c r="AD66">
        <f t="shared" si="1"/>
        <v>16.034171999999998</v>
      </c>
      <c r="AE66">
        <f>'IDT-1'!D66</f>
        <v>0</v>
      </c>
      <c r="AF66" s="24"/>
      <c r="AG66">
        <f t="shared" si="2"/>
        <v>16.034171999999998</v>
      </c>
      <c r="AI66" s="34">
        <f>PXIL!L66</f>
        <v>0</v>
      </c>
      <c r="AJ66" s="34">
        <f>PXIL!R66</f>
        <v>0</v>
      </c>
      <c r="AK66" s="34">
        <f>RTM_IEX!L66</f>
        <v>2.88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7.87</v>
      </c>
      <c r="AB67" s="75">
        <f>-STOA!R67</f>
        <v>0</v>
      </c>
      <c r="AC67">
        <f t="shared" si="0"/>
        <v>0.12852</v>
      </c>
      <c r="AD67">
        <f t="shared" si="1"/>
        <v>15.171479999999999</v>
      </c>
      <c r="AE67">
        <f>'IDT-1'!D67</f>
        <v>0</v>
      </c>
      <c r="AF67" s="24"/>
      <c r="AG67">
        <f t="shared" si="2"/>
        <v>15.171479999999999</v>
      </c>
      <c r="AI67" s="34">
        <f>PXIL!L67</f>
        <v>0</v>
      </c>
      <c r="AJ67" s="34">
        <f>PXIL!R67</f>
        <v>0</v>
      </c>
      <c r="AK67" s="34">
        <f>RTM_IEX!L67</f>
        <v>2.5099999999999998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7.4799999999999995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0.12969599999999998</v>
      </c>
      <c r="AD68">
        <f t="shared" ref="AD68:AD98" si="4">SUM(B68:AB68,AI68:AT68)-AC68</f>
        <v>15.310303999999999</v>
      </c>
      <c r="AE68">
        <f>'IDT-1'!D68</f>
        <v>0</v>
      </c>
      <c r="AF68" s="24"/>
      <c r="AG68">
        <f t="shared" ref="AG68:AG98" si="5">SUM(AD68:AF68)</f>
        <v>15.310303999999999</v>
      </c>
      <c r="AI68" s="34">
        <f>PXIL!L68</f>
        <v>0</v>
      </c>
      <c r="AJ68" s="34">
        <f>PXIL!R68</f>
        <v>0</v>
      </c>
      <c r="AK68" s="34">
        <f>RTM_IEX!L68</f>
        <v>3.04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7.04</v>
      </c>
      <c r="AB69" s="75">
        <f>-STOA!R69</f>
        <v>0</v>
      </c>
      <c r="AC69">
        <f t="shared" si="3"/>
        <v>0.10625999999999999</v>
      </c>
      <c r="AD69">
        <f t="shared" si="4"/>
        <v>12.54374</v>
      </c>
      <c r="AE69">
        <f>'IDT-1'!D69</f>
        <v>0</v>
      </c>
      <c r="AF69" s="24"/>
      <c r="AG69">
        <f t="shared" si="5"/>
        <v>12.54374</v>
      </c>
      <c r="AI69" s="34">
        <f>PXIL!L69</f>
        <v>0</v>
      </c>
      <c r="AJ69" s="34">
        <f>PXIL!R69</f>
        <v>0</v>
      </c>
      <c r="AK69" s="34">
        <f>RTM_IEX!L69</f>
        <v>0.69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6.64</v>
      </c>
      <c r="AB70" s="75">
        <f>-STOA!R70</f>
        <v>0</v>
      </c>
      <c r="AC70">
        <f t="shared" si="3"/>
        <v>0.10315199999999998</v>
      </c>
      <c r="AD70">
        <f t="shared" si="4"/>
        <v>12.176848</v>
      </c>
      <c r="AE70">
        <f>'IDT-1'!D70</f>
        <v>0</v>
      </c>
      <c r="AF70" s="24"/>
      <c r="AG70">
        <f t="shared" si="5"/>
        <v>12.176848</v>
      </c>
      <c r="AI70" s="34">
        <f>PXIL!L70</f>
        <v>0</v>
      </c>
      <c r="AJ70" s="34">
        <f>PXIL!R70</f>
        <v>0</v>
      </c>
      <c r="AK70" s="34">
        <f>RTM_IEX!L70</f>
        <v>0.72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6.33</v>
      </c>
      <c r="AB71" s="75">
        <f>-STOA!R71</f>
        <v>0</v>
      </c>
      <c r="AC71">
        <f t="shared" si="3"/>
        <v>9.7860000000000003E-2</v>
      </c>
      <c r="AD71">
        <f t="shared" si="4"/>
        <v>11.55214</v>
      </c>
      <c r="AE71">
        <f>'IDT-1'!D71</f>
        <v>0</v>
      </c>
      <c r="AF71" s="24"/>
      <c r="AG71">
        <f t="shared" si="5"/>
        <v>11.55214</v>
      </c>
      <c r="AI71" s="34">
        <f>PXIL!L71</f>
        <v>0</v>
      </c>
      <c r="AJ71" s="34">
        <f>PXIL!R71</f>
        <v>0</v>
      </c>
      <c r="AK71" s="34">
        <f>RTM_IEX!L71</f>
        <v>0.4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6.1</v>
      </c>
      <c r="AB72" s="75">
        <f>-STOA!R72</f>
        <v>0</v>
      </c>
      <c r="AC72">
        <f t="shared" si="3"/>
        <v>9.5759999999999998E-2</v>
      </c>
      <c r="AD72">
        <f t="shared" si="4"/>
        <v>11.30424</v>
      </c>
      <c r="AE72">
        <f>'IDT-1'!D72</f>
        <v>0</v>
      </c>
      <c r="AF72" s="24"/>
      <c r="AG72">
        <f t="shared" si="5"/>
        <v>11.30424</v>
      </c>
      <c r="AI72" s="34">
        <f>PXIL!L72</f>
        <v>0</v>
      </c>
      <c r="AJ72" s="34">
        <f>PXIL!R72</f>
        <v>0</v>
      </c>
      <c r="AK72" s="34">
        <f>RTM_IEX!L72</f>
        <v>0.38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5.8999999999999995</v>
      </c>
      <c r="AB73" s="75">
        <f>-STOA!R73</f>
        <v>0</v>
      </c>
      <c r="AC73">
        <f t="shared" si="3"/>
        <v>9.5339999999999994E-2</v>
      </c>
      <c r="AD73">
        <f t="shared" si="4"/>
        <v>11.254659999999999</v>
      </c>
      <c r="AE73">
        <f>'IDT-1'!D73</f>
        <v>0</v>
      </c>
      <c r="AF73" s="24"/>
      <c r="AG73">
        <f t="shared" si="5"/>
        <v>11.254659999999999</v>
      </c>
      <c r="AI73" s="34">
        <f>PXIL!L73</f>
        <v>0</v>
      </c>
      <c r="AJ73" s="34">
        <f>PXIL!R73</f>
        <v>0</v>
      </c>
      <c r="AK73" s="34">
        <f>RTM_IEX!L73</f>
        <v>0.53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9.6263999999999988E-2</v>
      </c>
      <c r="AD74">
        <f t="shared" si="4"/>
        <v>11.363735999999999</v>
      </c>
      <c r="AE74">
        <f>'IDT-1'!D74</f>
        <v>0</v>
      </c>
      <c r="AF74" s="24"/>
      <c r="AG74">
        <f t="shared" si="5"/>
        <v>11.363735999999999</v>
      </c>
      <c r="AI74" s="34">
        <f>PXIL!L74</f>
        <v>0</v>
      </c>
      <c r="AJ74" s="34">
        <f>PXIL!R74</f>
        <v>0</v>
      </c>
      <c r="AK74" s="34">
        <f>RTM_IEX!L74</f>
        <v>0.78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0.91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0.113736</v>
      </c>
      <c r="AD75">
        <f t="shared" si="4"/>
        <v>13.426264000000002</v>
      </c>
      <c r="AE75">
        <f>'IDT-1'!D75</f>
        <v>0</v>
      </c>
      <c r="AF75" s="24"/>
      <c r="AG75">
        <f t="shared" si="5"/>
        <v>13.426264000000002</v>
      </c>
      <c r="AI75" s="34">
        <f>PXIL!L75</f>
        <v>0</v>
      </c>
      <c r="AJ75" s="34">
        <f>PXIL!R75</f>
        <v>0</v>
      </c>
      <c r="AK75" s="34">
        <f>RTM_IEX!L75</f>
        <v>1.4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0.55000000000000004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1.21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0.12053999999999999</v>
      </c>
      <c r="AD76">
        <f t="shared" si="4"/>
        <v>14.22946</v>
      </c>
      <c r="AE76">
        <f>'IDT-1'!D76</f>
        <v>0</v>
      </c>
      <c r="AF76" s="24"/>
      <c r="AG76">
        <f t="shared" si="5"/>
        <v>14.22946</v>
      </c>
      <c r="AI76" s="34">
        <f>PXIL!L76</f>
        <v>0</v>
      </c>
      <c r="AJ76" s="34">
        <f>PXIL!R76</f>
        <v>0</v>
      </c>
      <c r="AK76" s="34">
        <f>RTM_IEX!L76</f>
        <v>1.77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0.69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1.85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0.14473199999999997</v>
      </c>
      <c r="AD77">
        <f t="shared" si="4"/>
        <v>17.085267999999996</v>
      </c>
      <c r="AE77">
        <f>'IDT-1'!D77</f>
        <v>0</v>
      </c>
      <c r="AF77" s="24"/>
      <c r="AG77">
        <f t="shared" si="5"/>
        <v>17.085267999999996</v>
      </c>
      <c r="AI77" s="34">
        <f>PXIL!L77</f>
        <v>0</v>
      </c>
      <c r="AJ77" s="34">
        <f>PXIL!R77</f>
        <v>0</v>
      </c>
      <c r="AK77" s="34">
        <f>RTM_IEX!L77</f>
        <v>3.82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0.88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2.56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0.166404</v>
      </c>
      <c r="AD78">
        <f t="shared" si="4"/>
        <v>19.643596000000002</v>
      </c>
      <c r="AE78">
        <f>'IDT-1'!D78</f>
        <v>0</v>
      </c>
      <c r="AF78" s="24"/>
      <c r="AG78">
        <f t="shared" si="5"/>
        <v>19.643596000000002</v>
      </c>
      <c r="AI78" s="34">
        <f>PXIL!L78</f>
        <v>0</v>
      </c>
      <c r="AJ78" s="34">
        <f>PXIL!R78</f>
        <v>0</v>
      </c>
      <c r="AK78" s="34">
        <f>RTM_IEX!L78</f>
        <v>5.56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1.01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7.02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0.24527999999999997</v>
      </c>
      <c r="AD79">
        <f t="shared" si="4"/>
        <v>28.954720000000002</v>
      </c>
      <c r="AE79">
        <f>'IDT-1'!D79</f>
        <v>0</v>
      </c>
      <c r="AF79" s="24"/>
      <c r="AG79">
        <f t="shared" si="5"/>
        <v>28.954720000000002</v>
      </c>
      <c r="AI79" s="34">
        <f>PXIL!L79</f>
        <v>0</v>
      </c>
      <c r="AJ79" s="34">
        <f>PXIL!R79</f>
        <v>0</v>
      </c>
      <c r="AK79" s="34">
        <f>RTM_IEX!L79</f>
        <v>9.58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1.92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6.09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0.24964799999999998</v>
      </c>
      <c r="AD80">
        <f t="shared" si="4"/>
        <v>29.470351999999998</v>
      </c>
      <c r="AE80">
        <f>'IDT-1'!D80</f>
        <v>0</v>
      </c>
      <c r="AF80" s="24"/>
      <c r="AG80">
        <f t="shared" si="5"/>
        <v>29.470351999999998</v>
      </c>
      <c r="AI80" s="34">
        <f>PXIL!L80</f>
        <v>0</v>
      </c>
      <c r="AJ80" s="34">
        <f>PXIL!R80</f>
        <v>0</v>
      </c>
      <c r="AK80" s="34">
        <f>RTM_IEX!L80</f>
        <v>10.27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2.68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0.27526799999999996</v>
      </c>
      <c r="AD81">
        <f t="shared" si="4"/>
        <v>32.494731999999999</v>
      </c>
      <c r="AE81">
        <f>'IDT-1'!D81</f>
        <v>0</v>
      </c>
      <c r="AF81" s="24"/>
      <c r="AG81">
        <f t="shared" si="5"/>
        <v>32.494731999999999</v>
      </c>
      <c r="AI81" s="34">
        <f>PXIL!L81</f>
        <v>0</v>
      </c>
      <c r="AJ81" s="34">
        <f>PXIL!R81</f>
        <v>0</v>
      </c>
      <c r="AK81" s="34">
        <f>RTM_IEX!L81</f>
        <v>22.09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0.27526799999999996</v>
      </c>
      <c r="AD82">
        <f t="shared" si="4"/>
        <v>32.494731999999999</v>
      </c>
      <c r="AE82">
        <f>'IDT-1'!D82</f>
        <v>0</v>
      </c>
      <c r="AF82" s="24"/>
      <c r="AG82">
        <f t="shared" si="5"/>
        <v>32.494731999999999</v>
      </c>
      <c r="AI82" s="34">
        <f>PXIL!L82</f>
        <v>0</v>
      </c>
      <c r="AJ82" s="34">
        <f>PXIL!R82</f>
        <v>0</v>
      </c>
      <c r="AK82" s="34">
        <f>RTM_IEX!L82</f>
        <v>22.09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0.24301199999999998</v>
      </c>
      <c r="AD83">
        <f t="shared" si="4"/>
        <v>28.686987999999999</v>
      </c>
      <c r="AE83">
        <f>'IDT-1'!D83</f>
        <v>0</v>
      </c>
      <c r="AF83" s="24"/>
      <c r="AG83">
        <f t="shared" si="5"/>
        <v>28.686987999999999</v>
      </c>
      <c r="AI83" s="34">
        <f>PXIL!L83</f>
        <v>0</v>
      </c>
      <c r="AJ83" s="34">
        <f>PXIL!R83</f>
        <v>0</v>
      </c>
      <c r="AK83" s="34">
        <f>RTM_IEX!L83</f>
        <v>18.25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0.25107599999999997</v>
      </c>
      <c r="AD84">
        <f t="shared" si="4"/>
        <v>29.638923999999999</v>
      </c>
      <c r="AE84">
        <f>'IDT-1'!D84</f>
        <v>0</v>
      </c>
      <c r="AF84" s="24"/>
      <c r="AG84">
        <f t="shared" si="5"/>
        <v>29.638923999999999</v>
      </c>
      <c r="AI84" s="34">
        <f>PXIL!L84</f>
        <v>0</v>
      </c>
      <c r="AJ84" s="34">
        <f>PXIL!R84</f>
        <v>0</v>
      </c>
      <c r="AK84" s="34">
        <f>RTM_IEX!L84</f>
        <v>19.21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0.22427999999999998</v>
      </c>
      <c r="AD85">
        <f t="shared" si="4"/>
        <v>26.475719999999999</v>
      </c>
      <c r="AE85">
        <f>'IDT-1'!D85</f>
        <v>0</v>
      </c>
      <c r="AF85" s="24"/>
      <c r="AG85">
        <f t="shared" si="5"/>
        <v>26.475719999999999</v>
      </c>
      <c r="AI85" s="34">
        <f>PXIL!L85</f>
        <v>0</v>
      </c>
      <c r="AJ85" s="34">
        <f>PXIL!R85</f>
        <v>0</v>
      </c>
      <c r="AK85" s="34">
        <f>RTM_IEX!L85</f>
        <v>15.94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0.21781199999999998</v>
      </c>
      <c r="AD86">
        <f t="shared" si="4"/>
        <v>25.712188000000001</v>
      </c>
      <c r="AE86">
        <f>'IDT-1'!D86</f>
        <v>0</v>
      </c>
      <c r="AF86" s="24"/>
      <c r="AG86">
        <f t="shared" si="5"/>
        <v>25.712188000000001</v>
      </c>
      <c r="AI86" s="34">
        <f>PXIL!L86</f>
        <v>0</v>
      </c>
      <c r="AJ86" s="34">
        <f>PXIL!R86</f>
        <v>0</v>
      </c>
      <c r="AK86" s="34">
        <f>RTM_IEX!L86</f>
        <v>15.17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0.210588</v>
      </c>
      <c r="AD87">
        <f t="shared" si="4"/>
        <v>24.859411999999999</v>
      </c>
      <c r="AE87">
        <f>'IDT-1'!D87</f>
        <v>0</v>
      </c>
      <c r="AF87" s="24"/>
      <c r="AG87">
        <f t="shared" si="5"/>
        <v>24.859411999999999</v>
      </c>
      <c r="AI87" s="34">
        <f>PXIL!L87</f>
        <v>0</v>
      </c>
      <c r="AJ87" s="34">
        <f>PXIL!R87</f>
        <v>0</v>
      </c>
      <c r="AK87" s="34">
        <f>RTM_IEX!L87</f>
        <v>14.31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4.9997761361092454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0.20655411954331765</v>
      </c>
      <c r="AD88">
        <f t="shared" si="4"/>
        <v>24.383222016565927</v>
      </c>
      <c r="AE88">
        <f>'IDT-1'!D88</f>
        <v>0</v>
      </c>
      <c r="AF88" s="24"/>
      <c r="AG88">
        <f t="shared" si="5"/>
        <v>24.383222016565927</v>
      </c>
      <c r="AI88" s="34">
        <f>PXIL!L88</f>
        <v>0</v>
      </c>
      <c r="AJ88" s="34">
        <f>PXIL!R88</f>
        <v>0</v>
      </c>
      <c r="AK88" s="34">
        <f>RTM_IEX!L88</f>
        <v>13.83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4.9997761361092454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0.19126611954331763</v>
      </c>
      <c r="AD89">
        <f t="shared" si="4"/>
        <v>22.578510016565925</v>
      </c>
      <c r="AE89">
        <f>'IDT-1'!D89</f>
        <v>0</v>
      </c>
      <c r="AF89" s="24"/>
      <c r="AG89">
        <f t="shared" si="5"/>
        <v>22.578510016565925</v>
      </c>
      <c r="AI89" s="34">
        <f>PXIL!L89</f>
        <v>0</v>
      </c>
      <c r="AJ89" s="34">
        <f>PXIL!R89</f>
        <v>0</v>
      </c>
      <c r="AK89" s="34">
        <f>RTM_IEX!L89</f>
        <v>12.01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4.9997761361092454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0.18639411954331764</v>
      </c>
      <c r="AD90">
        <f t="shared" si="4"/>
        <v>22.003382016565926</v>
      </c>
      <c r="AE90">
        <f>'IDT-1'!D90</f>
        <v>0</v>
      </c>
      <c r="AF90" s="24"/>
      <c r="AG90">
        <f t="shared" si="5"/>
        <v>22.003382016565926</v>
      </c>
      <c r="AI90" s="34">
        <f>PXIL!L90</f>
        <v>0</v>
      </c>
      <c r="AJ90" s="34">
        <f>PXIL!R90</f>
        <v>0</v>
      </c>
      <c r="AK90" s="34">
        <f>RTM_IEX!L90</f>
        <v>11.43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4.9997761361092454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0.18076611954331764</v>
      </c>
      <c r="AD91">
        <f t="shared" si="4"/>
        <v>21.339010016565926</v>
      </c>
      <c r="AE91">
        <f>'IDT-1'!D91</f>
        <v>0</v>
      </c>
      <c r="AF91" s="24"/>
      <c r="AG91">
        <f t="shared" si="5"/>
        <v>21.339010016565926</v>
      </c>
      <c r="AI91" s="34">
        <f>PXIL!L91</f>
        <v>0</v>
      </c>
      <c r="AJ91" s="34">
        <f>PXIL!R91</f>
        <v>0</v>
      </c>
      <c r="AK91" s="34">
        <f>RTM_IEX!L91</f>
        <v>10.76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4.9997761361092454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0.16295811954331765</v>
      </c>
      <c r="AD92">
        <f t="shared" si="4"/>
        <v>19.236818016565927</v>
      </c>
      <c r="AE92">
        <f>'IDT-1'!D92</f>
        <v>0</v>
      </c>
      <c r="AF92" s="24"/>
      <c r="AG92">
        <f t="shared" si="5"/>
        <v>19.236818016565927</v>
      </c>
      <c r="AI92" s="34">
        <f>PXIL!L92</f>
        <v>0</v>
      </c>
      <c r="AJ92" s="34">
        <f>PXIL!R92</f>
        <v>0</v>
      </c>
      <c r="AK92" s="34">
        <f>RTM_IEX!L92</f>
        <v>8.64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4.9997761361092454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0.15489411954331767</v>
      </c>
      <c r="AD93">
        <f t="shared" si="4"/>
        <v>18.284882016565927</v>
      </c>
      <c r="AE93">
        <f>'IDT-1'!D93</f>
        <v>0</v>
      </c>
      <c r="AF93" s="24"/>
      <c r="AG93">
        <f t="shared" si="5"/>
        <v>18.284882016565927</v>
      </c>
      <c r="AI93" s="34">
        <f>PXIL!L93</f>
        <v>0</v>
      </c>
      <c r="AJ93" s="34">
        <f>PXIL!R93</f>
        <v>0</v>
      </c>
      <c r="AK93" s="34">
        <f>RTM_IEX!L93</f>
        <v>7.68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4.9997761361092454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0.14439411954331766</v>
      </c>
      <c r="AD94">
        <f t="shared" si="4"/>
        <v>17.045382016565927</v>
      </c>
      <c r="AE94">
        <f>'IDT-1'!D94</f>
        <v>0</v>
      </c>
      <c r="AF94" s="24"/>
      <c r="AG94">
        <f t="shared" si="5"/>
        <v>17.045382016565927</v>
      </c>
      <c r="AI94" s="34">
        <f>PXIL!L94</f>
        <v>0</v>
      </c>
      <c r="AJ94" s="34">
        <f>PXIL!R94</f>
        <v>0</v>
      </c>
      <c r="AK94" s="34">
        <f>RTM_IEX!L94</f>
        <v>6.43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4.9997761361092454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0.13801011954331766</v>
      </c>
      <c r="AD95">
        <f t="shared" si="4"/>
        <v>16.29176601656593</v>
      </c>
      <c r="AE95">
        <f>'IDT-1'!D95</f>
        <v>0</v>
      </c>
      <c r="AF95" s="24"/>
      <c r="AG95">
        <f t="shared" si="5"/>
        <v>16.29176601656593</v>
      </c>
      <c r="AI95" s="34">
        <f>PXIL!L95</f>
        <v>0</v>
      </c>
      <c r="AJ95" s="34">
        <f>PXIL!R95</f>
        <v>0</v>
      </c>
      <c r="AK95" s="34">
        <f>RTM_IEX!L95</f>
        <v>5.67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4.9997761361092454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0.13633011954331764</v>
      </c>
      <c r="AD96">
        <f t="shared" si="4"/>
        <v>16.093446016565927</v>
      </c>
      <c r="AE96">
        <f>'IDT-1'!D96</f>
        <v>0</v>
      </c>
      <c r="AF96" s="24"/>
      <c r="AG96">
        <f t="shared" si="5"/>
        <v>16.093446016565927</v>
      </c>
      <c r="AI96" s="34">
        <f>PXIL!L96</f>
        <v>0</v>
      </c>
      <c r="AJ96" s="34">
        <f>PXIL!R96</f>
        <v>0</v>
      </c>
      <c r="AK96" s="34">
        <f>RTM_IEX!L96</f>
        <v>5.47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4.9997761361092454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0.12104211954331764</v>
      </c>
      <c r="AD97">
        <f t="shared" si="4"/>
        <v>14.288734016565927</v>
      </c>
      <c r="AE97">
        <f>'IDT-1'!D97</f>
        <v>0</v>
      </c>
      <c r="AF97" s="24"/>
      <c r="AG97">
        <f t="shared" si="5"/>
        <v>14.288734016565927</v>
      </c>
      <c r="AI97" s="34">
        <f>PXIL!L97</f>
        <v>0</v>
      </c>
      <c r="AJ97" s="34">
        <f>PXIL!R97</f>
        <v>0</v>
      </c>
      <c r="AK97" s="34">
        <f>RTM_IEX!L97</f>
        <v>3.65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4.9997761361092454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0.11297811954331766</v>
      </c>
      <c r="AD98">
        <f t="shared" si="4"/>
        <v>13.336798016565927</v>
      </c>
      <c r="AE98">
        <f>'IDT-1'!D98</f>
        <v>0</v>
      </c>
      <c r="AF98" s="24"/>
      <c r="AG98">
        <f t="shared" si="5"/>
        <v>13.336798016565927</v>
      </c>
      <c r="AI98" s="34">
        <f>PXIL!L98</f>
        <v>0</v>
      </c>
      <c r="AJ98" s="34">
        <f>PXIL!R98</f>
        <v>0</v>
      </c>
      <c r="AK98" s="34">
        <f>RTM_IEX!L98</f>
        <v>2.69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0.1192993843743004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1.6237500000000002E-2</v>
      </c>
      <c r="Z99" s="34">
        <f t="shared" si="6"/>
        <v>0</v>
      </c>
      <c r="AA99" s="75">
        <f t="shared" si="6"/>
        <v>0.17759999999999992</v>
      </c>
      <c r="AB99" s="75">
        <f t="shared" si="6"/>
        <v>0</v>
      </c>
      <c r="AC99">
        <f t="shared" si="6"/>
        <v>3.7816748287441237E-3</v>
      </c>
      <c r="AD99">
        <f t="shared" si="6"/>
        <v>0.44641770954555637</v>
      </c>
      <c r="AE99">
        <f t="shared" ref="AE99:AT99" si="7">SUM(AE3:AE98)/4000</f>
        <v>0</v>
      </c>
      <c r="AG99">
        <f t="shared" si="7"/>
        <v>0.44641770954555637</v>
      </c>
      <c r="AI99">
        <f t="shared" si="7"/>
        <v>0</v>
      </c>
      <c r="AJ99">
        <f t="shared" si="7"/>
        <v>0</v>
      </c>
      <c r="AK99">
        <f t="shared" si="7"/>
        <v>0.12253499999999996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1.45275E-2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45283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14.407297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7.4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0.18318129479999998</v>
      </c>
      <c r="AD3">
        <f>SUM(B3:AB3,AI3:AT3)-AC3</f>
        <v>21.624115705199998</v>
      </c>
      <c r="AE3">
        <v>0</v>
      </c>
      <c r="AF3" s="24"/>
      <c r="AG3">
        <f>SUM(AD3:AF3)</f>
        <v>21.624115705199998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14.407297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8.26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0.19040529479999996</v>
      </c>
      <c r="AD4">
        <f t="shared" ref="AD4:AD67" si="1">SUM(B4:AB4,AI4:AT4)-AC4</f>
        <v>22.476891705199996</v>
      </c>
      <c r="AE4">
        <v>0</v>
      </c>
      <c r="AF4" s="24"/>
      <c r="AG4">
        <f t="shared" ref="AG4:AG67" si="2">SUM(AD4:AF4)</f>
        <v>22.476891705199996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14.407297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2.88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0.14521329479999998</v>
      </c>
      <c r="AD5">
        <f t="shared" si="1"/>
        <v>17.142083705199997</v>
      </c>
      <c r="AE5">
        <v>0</v>
      </c>
      <c r="AF5" s="24"/>
      <c r="AG5">
        <f t="shared" si="2"/>
        <v>17.142083705199997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14.407297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1.54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0.13395729479999999</v>
      </c>
      <c r="AD6">
        <f t="shared" si="1"/>
        <v>15.813339705199999</v>
      </c>
      <c r="AE6">
        <v>0</v>
      </c>
      <c r="AF6" s="24"/>
      <c r="AG6">
        <f t="shared" si="2"/>
        <v>15.813339705199999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14.407297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0.12102129479999998</v>
      </c>
      <c r="AD7">
        <f t="shared" si="1"/>
        <v>14.2862757052</v>
      </c>
      <c r="AE7">
        <v>0</v>
      </c>
      <c r="AF7" s="24"/>
      <c r="AG7">
        <f t="shared" si="2"/>
        <v>14.2862757052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14.407297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0.12102129479999998</v>
      </c>
      <c r="AD8">
        <f t="shared" si="1"/>
        <v>14.2862757052</v>
      </c>
      <c r="AE8">
        <v>0</v>
      </c>
      <c r="AF8" s="24"/>
      <c r="AG8">
        <f t="shared" si="2"/>
        <v>14.2862757052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14.407297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0.12102129479999998</v>
      </c>
      <c r="AD9">
        <f t="shared" si="1"/>
        <v>14.2862757052</v>
      </c>
      <c r="AE9">
        <v>0</v>
      </c>
      <c r="AF9" s="24"/>
      <c r="AG9">
        <f t="shared" si="2"/>
        <v>14.2862757052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14.407297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0.12102129479999998</v>
      </c>
      <c r="AD10">
        <f t="shared" si="1"/>
        <v>14.2862757052</v>
      </c>
      <c r="AE10">
        <v>0</v>
      </c>
      <c r="AF10" s="24"/>
      <c r="AG10">
        <f t="shared" si="2"/>
        <v>14.2862757052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14.407297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0.12102129479999998</v>
      </c>
      <c r="AD11">
        <f t="shared" si="1"/>
        <v>14.2862757052</v>
      </c>
      <c r="AE11">
        <v>0</v>
      </c>
      <c r="AF11" s="24"/>
      <c r="AG11">
        <f t="shared" si="2"/>
        <v>14.2862757052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14.407297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0.12102129479999998</v>
      </c>
      <c r="AD12">
        <f t="shared" si="1"/>
        <v>14.2862757052</v>
      </c>
      <c r="AE12">
        <v>0</v>
      </c>
      <c r="AF12" s="24"/>
      <c r="AG12">
        <f t="shared" si="2"/>
        <v>14.2862757052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14.407297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0.38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0.1242132948</v>
      </c>
      <c r="AD13">
        <f t="shared" si="1"/>
        <v>14.6630837052</v>
      </c>
      <c r="AE13">
        <v>0</v>
      </c>
      <c r="AF13" s="24"/>
      <c r="AG13">
        <f t="shared" si="2"/>
        <v>14.6630837052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14.407297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2.59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0.14277729479999998</v>
      </c>
      <c r="AD14">
        <f t="shared" si="1"/>
        <v>16.854519705200001</v>
      </c>
      <c r="AE14">
        <v>0</v>
      </c>
      <c r="AF14" s="24"/>
      <c r="AG14">
        <f t="shared" si="2"/>
        <v>16.854519705200001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14.407297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3.75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0.15252129479999998</v>
      </c>
      <c r="AD15">
        <f t="shared" si="1"/>
        <v>18.0047757052</v>
      </c>
      <c r="AE15">
        <v>0</v>
      </c>
      <c r="AF15" s="24"/>
      <c r="AG15">
        <f t="shared" si="2"/>
        <v>18.0047757052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14.407297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5.57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0.16780929479999998</v>
      </c>
      <c r="AD16">
        <f t="shared" si="1"/>
        <v>19.809487705199999</v>
      </c>
      <c r="AE16">
        <v>0</v>
      </c>
      <c r="AF16" s="24"/>
      <c r="AG16">
        <f t="shared" si="2"/>
        <v>19.809487705199999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14.407297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3.46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0.15008529479999999</v>
      </c>
      <c r="AD17">
        <f t="shared" si="1"/>
        <v>17.7172117052</v>
      </c>
      <c r="AE17">
        <v>0</v>
      </c>
      <c r="AF17" s="24"/>
      <c r="AG17">
        <f t="shared" si="2"/>
        <v>17.7172117052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14.407297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3.55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0.1508412948</v>
      </c>
      <c r="AD18">
        <f t="shared" si="1"/>
        <v>17.806455705200001</v>
      </c>
      <c r="AE18">
        <v>0</v>
      </c>
      <c r="AF18" s="24"/>
      <c r="AG18">
        <f t="shared" si="2"/>
        <v>17.806455705200001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14.407297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4.6100000000000003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0.15974529479999999</v>
      </c>
      <c r="AD19">
        <f t="shared" si="1"/>
        <v>18.857551705199999</v>
      </c>
      <c r="AE19">
        <v>0</v>
      </c>
      <c r="AF19" s="24"/>
      <c r="AG19">
        <f t="shared" si="2"/>
        <v>18.857551705199999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14.407297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7.68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0.1855332948</v>
      </c>
      <c r="AD20">
        <f t="shared" si="1"/>
        <v>21.9017637052</v>
      </c>
      <c r="AE20">
        <v>0</v>
      </c>
      <c r="AF20" s="24"/>
      <c r="AG20">
        <f t="shared" si="2"/>
        <v>21.9017637052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14.407297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6.53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0.1758732948</v>
      </c>
      <c r="AD21">
        <f t="shared" si="1"/>
        <v>20.761423705200002</v>
      </c>
      <c r="AE21">
        <v>0</v>
      </c>
      <c r="AF21" s="24"/>
      <c r="AG21">
        <f t="shared" si="2"/>
        <v>20.761423705200002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14.407297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8.07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0.1888092948</v>
      </c>
      <c r="AD22">
        <f t="shared" si="1"/>
        <v>22.288487705200001</v>
      </c>
      <c r="AE22">
        <v>0</v>
      </c>
      <c r="AF22" s="24"/>
      <c r="AG22">
        <f t="shared" si="2"/>
        <v>22.288487705200001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14.407297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9.51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0.20090529479999997</v>
      </c>
      <c r="AD23">
        <f t="shared" si="1"/>
        <v>23.7163917052</v>
      </c>
      <c r="AE23">
        <v>0</v>
      </c>
      <c r="AF23" s="24"/>
      <c r="AG23">
        <f t="shared" si="2"/>
        <v>23.7163917052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14.407297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9.51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0.20090529479999997</v>
      </c>
      <c r="AD24">
        <f t="shared" si="1"/>
        <v>23.7163917052</v>
      </c>
      <c r="AE24">
        <v>0</v>
      </c>
      <c r="AF24" s="24"/>
      <c r="AG24">
        <f t="shared" si="2"/>
        <v>23.7163917052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14.407297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9.51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0.20090529479999997</v>
      </c>
      <c r="AD25">
        <f t="shared" si="1"/>
        <v>23.7163917052</v>
      </c>
      <c r="AE25">
        <v>0</v>
      </c>
      <c r="AF25" s="24"/>
      <c r="AG25">
        <f t="shared" si="2"/>
        <v>23.7163917052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14.407297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9.51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0.20090529479999997</v>
      </c>
      <c r="AD26">
        <f t="shared" si="1"/>
        <v>23.7163917052</v>
      </c>
      <c r="AE26">
        <v>0</v>
      </c>
      <c r="AF26" s="24"/>
      <c r="AG26">
        <f t="shared" si="2"/>
        <v>23.7163917052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14.407297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0.18150129479999999</v>
      </c>
      <c r="AD27">
        <f t="shared" si="1"/>
        <v>21.425795705199999</v>
      </c>
      <c r="AE27">
        <v>0</v>
      </c>
      <c r="AF27" s="24"/>
      <c r="AG27">
        <f t="shared" si="2"/>
        <v>21.425795705199999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14.407297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0.20090529479999997</v>
      </c>
      <c r="AD28">
        <f t="shared" si="1"/>
        <v>23.7163917052</v>
      </c>
      <c r="AE28">
        <v>0</v>
      </c>
      <c r="AF28" s="24"/>
      <c r="AG28">
        <f t="shared" si="2"/>
        <v>23.7163917052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14.407297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0.20090529479999997</v>
      </c>
      <c r="AD29">
        <f t="shared" si="1"/>
        <v>23.7163917052</v>
      </c>
      <c r="AE29">
        <v>0</v>
      </c>
      <c r="AF29" s="24"/>
      <c r="AG29">
        <f t="shared" si="2"/>
        <v>23.7163917052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14.407297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8.26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0.19569729479999995</v>
      </c>
      <c r="AD30">
        <f t="shared" si="1"/>
        <v>23.101599705199998</v>
      </c>
      <c r="AE30">
        <v>0</v>
      </c>
      <c r="AF30" s="24"/>
      <c r="AG30">
        <f t="shared" si="2"/>
        <v>23.101599705199998</v>
      </c>
      <c r="AI30" s="34">
        <f>PXIL!M30</f>
        <v>0</v>
      </c>
      <c r="AJ30" s="34">
        <f>PXIL!S30</f>
        <v>0</v>
      </c>
      <c r="AK30" s="34">
        <f>RTM_IEX!M30</f>
        <v>0.63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14.407297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4.6100000000000003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0.16159329479999998</v>
      </c>
      <c r="AD31">
        <f t="shared" si="1"/>
        <v>19.075703705199999</v>
      </c>
      <c r="AE31">
        <v>0</v>
      </c>
      <c r="AF31" s="24"/>
      <c r="AG31">
        <f t="shared" si="2"/>
        <v>19.075703705199999</v>
      </c>
      <c r="AI31" s="34">
        <f>PXIL!M31</f>
        <v>0</v>
      </c>
      <c r="AJ31" s="34">
        <f>PXIL!S31</f>
        <v>0</v>
      </c>
      <c r="AK31" s="34">
        <f>RTM_IEX!M31</f>
        <v>0.22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14.407297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3.87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0.1568892948</v>
      </c>
      <c r="AD32">
        <f t="shared" si="1"/>
        <v>18.5204077052</v>
      </c>
      <c r="AE32">
        <v>0</v>
      </c>
      <c r="AF32" s="24"/>
      <c r="AG32">
        <f t="shared" si="2"/>
        <v>18.5204077052</v>
      </c>
      <c r="AI32" s="34">
        <f>PXIL!M32</f>
        <v>0</v>
      </c>
      <c r="AJ32" s="34">
        <f>PXIL!S32</f>
        <v>0</v>
      </c>
      <c r="AK32" s="34">
        <f>RTM_IEX!M32</f>
        <v>0.4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14.407297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2.0099999999999998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0.14076129479999996</v>
      </c>
      <c r="AD33">
        <f t="shared" si="1"/>
        <v>16.616535705199997</v>
      </c>
      <c r="AE33">
        <v>0</v>
      </c>
      <c r="AF33" s="24"/>
      <c r="AG33">
        <f t="shared" si="2"/>
        <v>16.616535705199997</v>
      </c>
      <c r="AI33" s="34">
        <f>PXIL!M33</f>
        <v>0</v>
      </c>
      <c r="AJ33" s="34">
        <f>PXIL!S33</f>
        <v>0</v>
      </c>
      <c r="AK33" s="34">
        <f>RTM_IEX!M33</f>
        <v>0.34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14.407297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1.03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0.13152129479999997</v>
      </c>
      <c r="AD34">
        <f t="shared" si="1"/>
        <v>15.525775705199999</v>
      </c>
      <c r="AE34">
        <v>0</v>
      </c>
      <c r="AF34" s="24"/>
      <c r="AG34">
        <f t="shared" si="2"/>
        <v>15.525775705199999</v>
      </c>
      <c r="AI34" s="34">
        <f>PXIL!M34</f>
        <v>0</v>
      </c>
      <c r="AJ34" s="34">
        <f>PXIL!S34</f>
        <v>0</v>
      </c>
      <c r="AK34" s="34">
        <f>RTM_IEX!M34</f>
        <v>0.22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14.407297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1.68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0.1384092948</v>
      </c>
      <c r="AD35">
        <f t="shared" si="1"/>
        <v>16.338887705200001</v>
      </c>
      <c r="AE35">
        <v>0</v>
      </c>
      <c r="AF35" s="24"/>
      <c r="AG35">
        <f t="shared" si="2"/>
        <v>16.338887705200001</v>
      </c>
      <c r="AI35" s="34">
        <f>PXIL!M35</f>
        <v>0</v>
      </c>
      <c r="AJ35" s="34">
        <f>PXIL!S35</f>
        <v>0</v>
      </c>
      <c r="AK35" s="34">
        <f>RTM_IEX!M35</f>
        <v>0.39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14.407297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1.49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0.13614129479999998</v>
      </c>
      <c r="AD36">
        <f t="shared" si="1"/>
        <v>16.071155705199999</v>
      </c>
      <c r="AE36">
        <v>0</v>
      </c>
      <c r="AF36" s="24"/>
      <c r="AG36">
        <f t="shared" si="2"/>
        <v>16.071155705199999</v>
      </c>
      <c r="AI36" s="34">
        <f>PXIL!M36</f>
        <v>0</v>
      </c>
      <c r="AJ36" s="34">
        <f>PXIL!S36</f>
        <v>0</v>
      </c>
      <c r="AK36" s="34">
        <f>RTM_IEX!M36</f>
        <v>0.31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14.407297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1.07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0.13294929479999998</v>
      </c>
      <c r="AD37">
        <f t="shared" si="1"/>
        <v>15.6943477052</v>
      </c>
      <c r="AE37">
        <v>0</v>
      </c>
      <c r="AF37" s="24"/>
      <c r="AG37">
        <f t="shared" si="2"/>
        <v>15.6943477052</v>
      </c>
      <c r="AI37" s="34">
        <f>PXIL!M37</f>
        <v>0</v>
      </c>
      <c r="AJ37" s="34">
        <f>PXIL!S37</f>
        <v>0</v>
      </c>
      <c r="AK37" s="34">
        <f>RTM_IEX!M37</f>
        <v>0.35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14.407297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1.0900000000000001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0.13462929479999999</v>
      </c>
      <c r="AD38">
        <f t="shared" si="1"/>
        <v>15.892667705200001</v>
      </c>
      <c r="AE38">
        <v>0</v>
      </c>
      <c r="AF38" s="24"/>
      <c r="AG38">
        <f t="shared" si="2"/>
        <v>15.892667705200001</v>
      </c>
      <c r="AI38" s="34">
        <f>PXIL!M38</f>
        <v>0</v>
      </c>
      <c r="AJ38" s="34">
        <f>PXIL!S38</f>
        <v>0</v>
      </c>
      <c r="AK38" s="34">
        <f>RTM_IEX!M38</f>
        <v>0.53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14.407297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2.2200000000000002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0.14403729479999999</v>
      </c>
      <c r="AD39">
        <f t="shared" si="1"/>
        <v>17.003259705199998</v>
      </c>
      <c r="AE39">
        <v>0</v>
      </c>
      <c r="AF39" s="24"/>
      <c r="AG39">
        <f t="shared" si="2"/>
        <v>17.003259705199998</v>
      </c>
      <c r="AI39" s="34">
        <f>PXIL!M39</f>
        <v>0</v>
      </c>
      <c r="AJ39" s="34">
        <f>PXIL!S39</f>
        <v>0</v>
      </c>
      <c r="AK39" s="34">
        <f>RTM_IEX!M39</f>
        <v>0.52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14.407297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2.77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0.14899329480000001</v>
      </c>
      <c r="AD40">
        <f t="shared" si="1"/>
        <v>17.588303705199998</v>
      </c>
      <c r="AE40">
        <v>0</v>
      </c>
      <c r="AF40" s="24"/>
      <c r="AG40">
        <f t="shared" si="2"/>
        <v>17.588303705199998</v>
      </c>
      <c r="AI40" s="34">
        <f>PXIL!M40</f>
        <v>0</v>
      </c>
      <c r="AJ40" s="34">
        <f>PXIL!S40</f>
        <v>0</v>
      </c>
      <c r="AK40" s="34">
        <f>RTM_IEX!M40</f>
        <v>0.56000000000000005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14.407297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2.96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0.1505892948</v>
      </c>
      <c r="AD41">
        <f t="shared" si="1"/>
        <v>17.7767077052</v>
      </c>
      <c r="AE41">
        <v>0</v>
      </c>
      <c r="AF41" s="24"/>
      <c r="AG41">
        <f t="shared" si="2"/>
        <v>17.7767077052</v>
      </c>
      <c r="AI41" s="34">
        <f>PXIL!M41</f>
        <v>0</v>
      </c>
      <c r="AJ41" s="34">
        <f>PXIL!S41</f>
        <v>0</v>
      </c>
      <c r="AK41" s="34">
        <f>RTM_IEX!M41</f>
        <v>0.56000000000000005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14.407297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2.94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0.15016929480000002</v>
      </c>
      <c r="AD42">
        <f t="shared" si="1"/>
        <v>17.727127705200001</v>
      </c>
      <c r="AE42">
        <v>0</v>
      </c>
      <c r="AF42" s="24"/>
      <c r="AG42">
        <f t="shared" si="2"/>
        <v>17.727127705200001</v>
      </c>
      <c r="AI42" s="34">
        <f>PXIL!M42</f>
        <v>0</v>
      </c>
      <c r="AJ42" s="34">
        <f>PXIL!S42</f>
        <v>0</v>
      </c>
      <c r="AK42" s="34">
        <f>RTM_IEX!M42</f>
        <v>0.53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14.407297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5.94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0.1733532948</v>
      </c>
      <c r="AD43">
        <f t="shared" si="1"/>
        <v>20.463943705200002</v>
      </c>
      <c r="AE43">
        <v>0</v>
      </c>
      <c r="AF43" s="24"/>
      <c r="AG43">
        <f t="shared" si="2"/>
        <v>20.463943705200002</v>
      </c>
      <c r="AI43" s="34">
        <f>PXIL!M43</f>
        <v>0</v>
      </c>
      <c r="AJ43" s="34">
        <f>PXIL!S43</f>
        <v>0</v>
      </c>
      <c r="AK43" s="34">
        <f>RTM_IEX!M43</f>
        <v>0.28999999999999998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14.407297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5.47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0.16906929479999996</v>
      </c>
      <c r="AD44">
        <f t="shared" si="1"/>
        <v>19.958227705199999</v>
      </c>
      <c r="AE44">
        <v>0</v>
      </c>
      <c r="AF44" s="24"/>
      <c r="AG44">
        <f t="shared" si="2"/>
        <v>19.958227705199999</v>
      </c>
      <c r="AI44" s="34">
        <f>PXIL!M44</f>
        <v>0</v>
      </c>
      <c r="AJ44" s="34">
        <f>PXIL!S44</f>
        <v>0</v>
      </c>
      <c r="AK44" s="34">
        <f>RTM_IEX!M44</f>
        <v>0.25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14.407297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5.86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0.17024529479999997</v>
      </c>
      <c r="AD45">
        <f t="shared" si="1"/>
        <v>20.097051705199998</v>
      </c>
      <c r="AE45">
        <v>0</v>
      </c>
      <c r="AF45" s="24"/>
      <c r="AG45">
        <f t="shared" si="2"/>
        <v>20.097051705199998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14.407297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0.20056929480000002</v>
      </c>
      <c r="AD46">
        <f t="shared" si="1"/>
        <v>23.676727705199998</v>
      </c>
      <c r="AE46">
        <v>0</v>
      </c>
      <c r="AF46" s="24"/>
      <c r="AG46">
        <f t="shared" si="2"/>
        <v>23.676727705199998</v>
      </c>
      <c r="AI46" s="34">
        <f>PXIL!M46</f>
        <v>0</v>
      </c>
      <c r="AJ46" s="34">
        <f>PXIL!S46</f>
        <v>0</v>
      </c>
      <c r="AK46" s="34">
        <f>RTM_IEX!M46</f>
        <v>0.02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4.6500000000000004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14.407297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0.18721329479999999</v>
      </c>
      <c r="AD47">
        <f t="shared" si="1"/>
        <v>22.100083705199999</v>
      </c>
      <c r="AE47">
        <v>0</v>
      </c>
      <c r="AF47" s="24"/>
      <c r="AG47">
        <f t="shared" si="2"/>
        <v>22.100083705199999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7.88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14.407297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0.20090529479999997</v>
      </c>
      <c r="AD48">
        <f t="shared" si="1"/>
        <v>23.7163917052</v>
      </c>
      <c r="AE48">
        <v>0</v>
      </c>
      <c r="AF48" s="24"/>
      <c r="AG48">
        <f t="shared" si="2"/>
        <v>23.7163917052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9.51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14.407297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0.20090529479999997</v>
      </c>
      <c r="AD49">
        <f t="shared" si="1"/>
        <v>23.7163917052</v>
      </c>
      <c r="AE49">
        <v>0</v>
      </c>
      <c r="AF49" s="24"/>
      <c r="AG49">
        <f t="shared" si="2"/>
        <v>23.7163917052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9.51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14.407297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0.17746929479999998</v>
      </c>
      <c r="AD50">
        <f t="shared" si="1"/>
        <v>20.949827705199997</v>
      </c>
      <c r="AE50">
        <v>0</v>
      </c>
      <c r="AF50" s="24"/>
      <c r="AG50">
        <f t="shared" si="2"/>
        <v>20.949827705199997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6.72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14.407297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0.19527729479999997</v>
      </c>
      <c r="AD51">
        <f t="shared" si="1"/>
        <v>23.052019705199999</v>
      </c>
      <c r="AE51">
        <v>0</v>
      </c>
      <c r="AF51" s="24"/>
      <c r="AG51">
        <f t="shared" si="2"/>
        <v>23.052019705199999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8.84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14.407297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0.20090529479999997</v>
      </c>
      <c r="AD52">
        <f t="shared" si="1"/>
        <v>23.7163917052</v>
      </c>
      <c r="AE52">
        <v>0</v>
      </c>
      <c r="AF52" s="24"/>
      <c r="AG52">
        <f t="shared" si="2"/>
        <v>23.7163917052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9.51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14.407297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0.20090529479999997</v>
      </c>
      <c r="AD53">
        <f t="shared" si="1"/>
        <v>23.7163917052</v>
      </c>
      <c r="AE53">
        <v>0</v>
      </c>
      <c r="AF53" s="24"/>
      <c r="AG53">
        <f t="shared" si="2"/>
        <v>23.7163917052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9.51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14.407297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0.20090529479999997</v>
      </c>
      <c r="AD54">
        <f t="shared" si="1"/>
        <v>23.7163917052</v>
      </c>
      <c r="AE54">
        <v>0</v>
      </c>
      <c r="AF54" s="24"/>
      <c r="AG54">
        <f t="shared" si="2"/>
        <v>23.7163917052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9.51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14.407297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0.20090529479999997</v>
      </c>
      <c r="AD55">
        <f t="shared" si="1"/>
        <v>23.7163917052</v>
      </c>
      <c r="AE55">
        <v>0</v>
      </c>
      <c r="AF55" s="24"/>
      <c r="AG55">
        <f t="shared" si="2"/>
        <v>23.7163917052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9.51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14.407297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0.20090529479999997</v>
      </c>
      <c r="AD56">
        <f t="shared" si="1"/>
        <v>23.7163917052</v>
      </c>
      <c r="AE56">
        <v>0</v>
      </c>
      <c r="AF56" s="24"/>
      <c r="AG56">
        <f t="shared" si="2"/>
        <v>23.7163917052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9.51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14.407297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0.20090529479999997</v>
      </c>
      <c r="AD57">
        <f t="shared" si="1"/>
        <v>23.7163917052</v>
      </c>
      <c r="AE57">
        <v>0</v>
      </c>
      <c r="AF57" s="24"/>
      <c r="AG57">
        <f t="shared" si="2"/>
        <v>23.7163917052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9.51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14.407297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0.20090529479999997</v>
      </c>
      <c r="AD58">
        <f t="shared" si="1"/>
        <v>23.7163917052</v>
      </c>
      <c r="AE58">
        <v>0</v>
      </c>
      <c r="AF58" s="24"/>
      <c r="AG58">
        <f t="shared" si="2"/>
        <v>23.7163917052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9.51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14.407297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0.20090529479999997</v>
      </c>
      <c r="AD59">
        <f t="shared" si="1"/>
        <v>23.7163917052</v>
      </c>
      <c r="AE59">
        <v>0</v>
      </c>
      <c r="AF59" s="24"/>
      <c r="AG59">
        <f t="shared" si="2"/>
        <v>23.7163917052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9.51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14.407297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0.20090529479999997</v>
      </c>
      <c r="AD60">
        <f t="shared" si="1"/>
        <v>23.7163917052</v>
      </c>
      <c r="AE60">
        <v>0</v>
      </c>
      <c r="AF60" s="24"/>
      <c r="AG60">
        <f t="shared" si="2"/>
        <v>23.7163917052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9.51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14.407297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0.20090529479999997</v>
      </c>
      <c r="AD61">
        <f t="shared" si="1"/>
        <v>23.7163917052</v>
      </c>
      <c r="AE61">
        <v>0</v>
      </c>
      <c r="AF61" s="24"/>
      <c r="AG61">
        <f t="shared" si="2"/>
        <v>23.7163917052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9.51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14.407297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0.20090529479999997</v>
      </c>
      <c r="AD62">
        <f t="shared" si="1"/>
        <v>23.7163917052</v>
      </c>
      <c r="AE62">
        <v>0</v>
      </c>
      <c r="AF62" s="24"/>
      <c r="AG62">
        <f t="shared" si="2"/>
        <v>23.7163917052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9.51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14.407297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0.20090529479999997</v>
      </c>
      <c r="AD63">
        <f t="shared" si="1"/>
        <v>23.7163917052</v>
      </c>
      <c r="AE63">
        <v>0</v>
      </c>
      <c r="AF63" s="24"/>
      <c r="AG63">
        <f t="shared" si="2"/>
        <v>23.7163917052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9.51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14.407297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0.20090529479999997</v>
      </c>
      <c r="AD64">
        <f t="shared" si="1"/>
        <v>23.7163917052</v>
      </c>
      <c r="AE64">
        <v>0</v>
      </c>
      <c r="AF64" s="24"/>
      <c r="AG64">
        <f t="shared" si="2"/>
        <v>23.7163917052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9.51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14.407297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0.20090529479999997</v>
      </c>
      <c r="AD65">
        <f t="shared" si="1"/>
        <v>23.7163917052</v>
      </c>
      <c r="AE65">
        <v>0</v>
      </c>
      <c r="AF65" s="24"/>
      <c r="AG65">
        <f t="shared" si="2"/>
        <v>23.7163917052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9.51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14.407297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0.20090529479999997</v>
      </c>
      <c r="AD66">
        <f t="shared" si="1"/>
        <v>23.7163917052</v>
      </c>
      <c r="AE66">
        <v>0</v>
      </c>
      <c r="AF66" s="24"/>
      <c r="AG66">
        <f t="shared" si="2"/>
        <v>23.7163917052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14.407297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1.73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0.20082129479999999</v>
      </c>
      <c r="AD67">
        <f t="shared" si="1"/>
        <v>23.706475705199999</v>
      </c>
      <c r="AE67">
        <v>0</v>
      </c>
      <c r="AF67" s="24"/>
      <c r="AG67">
        <f t="shared" si="2"/>
        <v>23.706475705199999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7.77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14.407297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5.41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0.19435329479999999</v>
      </c>
      <c r="AD68">
        <f t="shared" ref="AD68:AD98" si="4">SUM(B68:AB68,AI68:AT68)-AC68</f>
        <v>22.942943705199998</v>
      </c>
      <c r="AE68">
        <v>0</v>
      </c>
      <c r="AF68" s="24"/>
      <c r="AG68">
        <f t="shared" ref="AG68:AG98" si="5">SUM(AD68:AF68)</f>
        <v>22.942943705199998</v>
      </c>
      <c r="AI68" s="34">
        <f>PXIL!M68</f>
        <v>0</v>
      </c>
      <c r="AJ68" s="34">
        <f>PXIL!S68</f>
        <v>0</v>
      </c>
      <c r="AK68" s="34">
        <f>RTM_IEX!M68</f>
        <v>1.4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1.92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14.407297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3.71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0.16948929480000002</v>
      </c>
      <c r="AD69">
        <f t="shared" si="4"/>
        <v>20.007807705199998</v>
      </c>
      <c r="AE69">
        <v>0</v>
      </c>
      <c r="AF69" s="24"/>
      <c r="AG69">
        <f t="shared" si="5"/>
        <v>20.007807705199998</v>
      </c>
      <c r="AI69" s="34">
        <f>PXIL!M69</f>
        <v>0</v>
      </c>
      <c r="AJ69" s="34">
        <f>PXIL!S69</f>
        <v>0</v>
      </c>
      <c r="AK69" s="34">
        <f>RTM_IEX!M69</f>
        <v>0.61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1.45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14.407297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1.95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0.14983329479999999</v>
      </c>
      <c r="AD70">
        <f t="shared" si="4"/>
        <v>17.687463705199999</v>
      </c>
      <c r="AE70">
        <v>0</v>
      </c>
      <c r="AF70" s="24"/>
      <c r="AG70">
        <f t="shared" si="5"/>
        <v>17.687463705199999</v>
      </c>
      <c r="AI70" s="34">
        <f>PXIL!M70</f>
        <v>0</v>
      </c>
      <c r="AJ70" s="34">
        <f>PXIL!S70</f>
        <v>0</v>
      </c>
      <c r="AK70" s="34">
        <f>RTM_IEX!M70</f>
        <v>0.63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0.85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14.407297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0.12975729479999998</v>
      </c>
      <c r="AD71">
        <f t="shared" si="4"/>
        <v>15.3175397052</v>
      </c>
      <c r="AE71">
        <v>0</v>
      </c>
      <c r="AF71" s="24"/>
      <c r="AG71">
        <f t="shared" si="5"/>
        <v>15.3175397052</v>
      </c>
      <c r="AI71" s="34">
        <f>PXIL!M71</f>
        <v>0</v>
      </c>
      <c r="AJ71" s="34">
        <f>PXIL!S71</f>
        <v>0</v>
      </c>
      <c r="AK71" s="34">
        <f>RTM_IEX!M71</f>
        <v>0.41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0.53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14.407297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0.12681729479999998</v>
      </c>
      <c r="AD72">
        <f t="shared" si="4"/>
        <v>14.970479705199999</v>
      </c>
      <c r="AE72">
        <v>0</v>
      </c>
      <c r="AF72" s="24"/>
      <c r="AG72">
        <f t="shared" si="5"/>
        <v>14.970479705199999</v>
      </c>
      <c r="AI72" s="34">
        <f>PXIL!M72</f>
        <v>0</v>
      </c>
      <c r="AJ72" s="34">
        <f>PXIL!S72</f>
        <v>0</v>
      </c>
      <c r="AK72" s="34">
        <f>RTM_IEX!M72</f>
        <v>0.33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0.26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14.407297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0.12673329479999998</v>
      </c>
      <c r="AD73">
        <f t="shared" si="4"/>
        <v>14.9605637052</v>
      </c>
      <c r="AE73">
        <v>0</v>
      </c>
      <c r="AF73" s="24"/>
      <c r="AG73">
        <f t="shared" si="5"/>
        <v>14.9605637052</v>
      </c>
      <c r="AI73" s="34">
        <f>PXIL!M73</f>
        <v>0</v>
      </c>
      <c r="AJ73" s="34">
        <f>PXIL!S73</f>
        <v>0</v>
      </c>
      <c r="AK73" s="34">
        <f>RTM_IEX!M73</f>
        <v>0.36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0.22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14.407297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0.15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0.1290012948</v>
      </c>
      <c r="AD74">
        <f t="shared" si="4"/>
        <v>15.228295705200001</v>
      </c>
      <c r="AE74">
        <v>0</v>
      </c>
      <c r="AF74" s="24"/>
      <c r="AG74">
        <f t="shared" si="5"/>
        <v>15.228295705200001</v>
      </c>
      <c r="AI74" s="34">
        <f>PXIL!M74</f>
        <v>0</v>
      </c>
      <c r="AJ74" s="34">
        <f>PXIL!S74</f>
        <v>0</v>
      </c>
      <c r="AK74" s="34">
        <f>RTM_IEX!M74</f>
        <v>0.49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0.31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14.407297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0.69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0.13597329479999998</v>
      </c>
      <c r="AD75">
        <f t="shared" si="4"/>
        <v>16.051323705199998</v>
      </c>
      <c r="AE75">
        <v>0</v>
      </c>
      <c r="AF75" s="24"/>
      <c r="AG75">
        <f t="shared" si="5"/>
        <v>16.051323705199998</v>
      </c>
      <c r="AI75" s="34">
        <f>PXIL!M75</f>
        <v>0</v>
      </c>
      <c r="AJ75" s="34">
        <f>PXIL!S75</f>
        <v>0</v>
      </c>
      <c r="AK75" s="34">
        <f>RTM_IEX!M75</f>
        <v>0.68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0.41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14.407297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0.78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0.13740129479999999</v>
      </c>
      <c r="AD76">
        <f t="shared" si="4"/>
        <v>16.219895705199999</v>
      </c>
      <c r="AE76">
        <v>0</v>
      </c>
      <c r="AF76" s="24"/>
      <c r="AG76">
        <f t="shared" si="5"/>
        <v>16.219895705199999</v>
      </c>
      <c r="AI76" s="34">
        <f>PXIL!M76</f>
        <v>0</v>
      </c>
      <c r="AJ76" s="34">
        <f>PXIL!S76</f>
        <v>0</v>
      </c>
      <c r="AK76" s="34">
        <f>RTM_IEX!M76</f>
        <v>0.72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0.45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14.407297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1.31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0.14991729479999999</v>
      </c>
      <c r="AD77">
        <f t="shared" si="4"/>
        <v>17.697379705199999</v>
      </c>
      <c r="AE77">
        <v>0</v>
      </c>
      <c r="AF77" s="24"/>
      <c r="AG77">
        <f t="shared" si="5"/>
        <v>17.697379705199999</v>
      </c>
      <c r="AI77" s="34">
        <f>PXIL!M77</f>
        <v>0</v>
      </c>
      <c r="AJ77" s="34">
        <f>PXIL!S77</f>
        <v>0</v>
      </c>
      <c r="AK77" s="34">
        <f>RTM_IEX!M77</f>
        <v>1.51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0.62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14.407297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1.82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0.15932529479999999</v>
      </c>
      <c r="AD78">
        <f t="shared" si="4"/>
        <v>18.807971705200003</v>
      </c>
      <c r="AE78">
        <v>0</v>
      </c>
      <c r="AF78" s="24"/>
      <c r="AG78">
        <f t="shared" si="5"/>
        <v>18.807971705200003</v>
      </c>
      <c r="AI78" s="34">
        <f>PXIL!M78</f>
        <v>0</v>
      </c>
      <c r="AJ78" s="34">
        <f>PXIL!S78</f>
        <v>0</v>
      </c>
      <c r="AK78" s="34">
        <f>RTM_IEX!M78</f>
        <v>2.0299999999999998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0.71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14.407297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5.79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0.19065729479999996</v>
      </c>
      <c r="AD79">
        <f t="shared" si="4"/>
        <v>22.506639705199998</v>
      </c>
      <c r="AE79">
        <v>0</v>
      </c>
      <c r="AF79" s="24"/>
      <c r="AG79">
        <f t="shared" si="5"/>
        <v>22.506639705199998</v>
      </c>
      <c r="AI79" s="34">
        <f>PXIL!M79</f>
        <v>0</v>
      </c>
      <c r="AJ79" s="34">
        <f>PXIL!S79</f>
        <v>0</v>
      </c>
      <c r="AK79" s="34">
        <f>RTM_IEX!M79</f>
        <v>2.5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14.407297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5.38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0.19099329479999996</v>
      </c>
      <c r="AD80">
        <f t="shared" si="4"/>
        <v>22.5463037052</v>
      </c>
      <c r="AE80">
        <v>0</v>
      </c>
      <c r="AF80" s="24"/>
      <c r="AG80">
        <f t="shared" si="5"/>
        <v>22.5463037052</v>
      </c>
      <c r="AI80" s="34">
        <f>PXIL!M80</f>
        <v>0</v>
      </c>
      <c r="AJ80" s="34">
        <f>PXIL!S80</f>
        <v>0</v>
      </c>
      <c r="AK80" s="34">
        <f>RTM_IEX!M80</f>
        <v>2.95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14.407297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8.2100000000000009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0.20124129479999997</v>
      </c>
      <c r="AD81">
        <f t="shared" si="4"/>
        <v>23.756055705200001</v>
      </c>
      <c r="AE81">
        <v>0</v>
      </c>
      <c r="AF81" s="24"/>
      <c r="AG81">
        <f t="shared" si="5"/>
        <v>23.756055705200001</v>
      </c>
      <c r="AI81" s="34">
        <f>PXIL!M81</f>
        <v>0</v>
      </c>
      <c r="AJ81" s="34">
        <f>PXIL!S81</f>
        <v>0</v>
      </c>
      <c r="AK81" s="34">
        <f>RTM_IEX!M81</f>
        <v>1.34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14.407297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0.20082129479999999</v>
      </c>
      <c r="AD82">
        <f t="shared" si="4"/>
        <v>23.706475705199999</v>
      </c>
      <c r="AE82">
        <v>0</v>
      </c>
      <c r="AF82" s="24"/>
      <c r="AG82">
        <f t="shared" si="5"/>
        <v>23.706475705199999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14.407297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4.13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0.20115729479999997</v>
      </c>
      <c r="AD83">
        <f t="shared" si="4"/>
        <v>23.746139705199997</v>
      </c>
      <c r="AE83">
        <v>0</v>
      </c>
      <c r="AF83" s="24"/>
      <c r="AG83">
        <f t="shared" si="5"/>
        <v>23.746139705199997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5.31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14.407297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0.20056929479999999</v>
      </c>
      <c r="AD84">
        <f t="shared" si="4"/>
        <v>23.676727705199998</v>
      </c>
      <c r="AE84">
        <v>0</v>
      </c>
      <c r="AF84" s="24"/>
      <c r="AG84">
        <f t="shared" si="5"/>
        <v>23.676727705199998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8.51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14.407297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0.77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0.20056929479999996</v>
      </c>
      <c r="AD85">
        <f t="shared" si="4"/>
        <v>23.676727705199998</v>
      </c>
      <c r="AE85">
        <v>0</v>
      </c>
      <c r="AF85" s="24"/>
      <c r="AG85">
        <f t="shared" si="5"/>
        <v>23.676727705199998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8.6999999999999993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14.407297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0.20090529479999997</v>
      </c>
      <c r="AD86">
        <f t="shared" si="4"/>
        <v>23.7163917052</v>
      </c>
      <c r="AE86">
        <v>0</v>
      </c>
      <c r="AF86" s="24"/>
      <c r="AG86">
        <f t="shared" si="5"/>
        <v>23.7163917052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9.51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14.407297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0.19603329479999998</v>
      </c>
      <c r="AD87">
        <f t="shared" si="4"/>
        <v>23.1412637052</v>
      </c>
      <c r="AE87">
        <v>0</v>
      </c>
      <c r="AF87" s="24"/>
      <c r="AG87">
        <f t="shared" si="5"/>
        <v>23.1412637052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8.93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14.407297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0.20090529479999997</v>
      </c>
      <c r="AD88">
        <f t="shared" si="4"/>
        <v>23.7163917052</v>
      </c>
      <c r="AE88">
        <v>0</v>
      </c>
      <c r="AF88" s="24"/>
      <c r="AG88">
        <f t="shared" si="5"/>
        <v>23.7163917052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14.407297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0.20090529479999997</v>
      </c>
      <c r="AD89">
        <f t="shared" si="4"/>
        <v>23.7163917052</v>
      </c>
      <c r="AE89">
        <v>0</v>
      </c>
      <c r="AF89" s="24"/>
      <c r="AG89">
        <f t="shared" si="5"/>
        <v>23.7163917052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14.407297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0.20090529479999997</v>
      </c>
      <c r="AD90">
        <f t="shared" si="4"/>
        <v>23.7163917052</v>
      </c>
      <c r="AE90">
        <v>0</v>
      </c>
      <c r="AF90" s="24"/>
      <c r="AG90">
        <f t="shared" si="5"/>
        <v>23.7163917052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14.407297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9.51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0.20090529479999997</v>
      </c>
      <c r="AD91">
        <f t="shared" si="4"/>
        <v>23.7163917052</v>
      </c>
      <c r="AE91">
        <v>0</v>
      </c>
      <c r="AF91" s="24"/>
      <c r="AG91">
        <f t="shared" si="5"/>
        <v>23.7163917052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14.407297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8.26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0.19040529479999996</v>
      </c>
      <c r="AD92">
        <f t="shared" si="4"/>
        <v>22.476891705199996</v>
      </c>
      <c r="AE92">
        <v>0</v>
      </c>
      <c r="AF92" s="24"/>
      <c r="AG92">
        <f t="shared" si="5"/>
        <v>22.476891705199996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14.407297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0.18318129479999998</v>
      </c>
      <c r="AD93">
        <f t="shared" si="4"/>
        <v>21.624115705199998</v>
      </c>
      <c r="AE93">
        <v>0</v>
      </c>
      <c r="AF93" s="24"/>
      <c r="AG93">
        <f t="shared" si="5"/>
        <v>21.624115705199998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14.407297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8.07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0.1888092948</v>
      </c>
      <c r="AD94">
        <f t="shared" si="4"/>
        <v>22.288487705200001</v>
      </c>
      <c r="AE94">
        <v>0</v>
      </c>
      <c r="AF94" s="24"/>
      <c r="AG94">
        <f t="shared" si="5"/>
        <v>22.288487705200001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14.407297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0.20090529479999997</v>
      </c>
      <c r="AD95">
        <f t="shared" si="4"/>
        <v>23.7163917052</v>
      </c>
      <c r="AE95">
        <v>0</v>
      </c>
      <c r="AF95" s="24"/>
      <c r="AG95">
        <f t="shared" si="5"/>
        <v>23.7163917052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14.407297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8.26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0.19040529479999996</v>
      </c>
      <c r="AD96">
        <f t="shared" si="4"/>
        <v>22.476891705199996</v>
      </c>
      <c r="AE96">
        <v>0</v>
      </c>
      <c r="AF96" s="24"/>
      <c r="AG96">
        <f t="shared" si="5"/>
        <v>22.476891705199996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14.407297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9.51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0.20090529479999997</v>
      </c>
      <c r="AD97">
        <f t="shared" si="4"/>
        <v>23.7163917052</v>
      </c>
      <c r="AE97">
        <v>0</v>
      </c>
      <c r="AF97" s="24"/>
      <c r="AG97">
        <f t="shared" si="5"/>
        <v>23.7163917052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14.407297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6.63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0.17671329479999998</v>
      </c>
      <c r="AD98">
        <f t="shared" si="4"/>
        <v>20.8605837052</v>
      </c>
      <c r="AE98">
        <v>0</v>
      </c>
      <c r="AF98" s="24"/>
      <c r="AG98">
        <f t="shared" si="5"/>
        <v>20.8605837052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0.34577512799999949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8.419249999999999E-2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4.1755780752E-3</v>
      </c>
      <c r="AD99">
        <f t="shared" si="6"/>
        <v>0.49291704992480029</v>
      </c>
      <c r="AE99">
        <f t="shared" ref="AE99:AT99" si="8">SUM(AE3:AE98)/4000</f>
        <v>0</v>
      </c>
      <c r="AG99">
        <f t="shared" si="8"/>
        <v>0.49291704992480029</v>
      </c>
      <c r="AI99">
        <f t="shared" si="8"/>
        <v>0</v>
      </c>
      <c r="AJ99">
        <f t="shared" si="8"/>
        <v>0</v>
      </c>
      <c r="AK99">
        <f t="shared" si="8"/>
        <v>5.5700000000000003E-3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6.1554999999999978E-2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45283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'[1]23'!B5</f>
        <v>265</v>
      </c>
      <c r="C3" s="16">
        <f>'[1]23'!C5</f>
        <v>110</v>
      </c>
      <c r="D3" s="16">
        <f>'[1]23'!D5</f>
        <v>0</v>
      </c>
      <c r="E3" s="16">
        <f>'[1]23'!E5</f>
        <v>0</v>
      </c>
      <c r="F3" s="15">
        <f>SUM(B3:E3)</f>
        <v>375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'[1]23'!B6</f>
        <v>265</v>
      </c>
      <c r="C4" s="16">
        <f>'[1]23'!C6</f>
        <v>110</v>
      </c>
      <c r="D4" s="16">
        <f>'[1]23'!D6</f>
        <v>0</v>
      </c>
      <c r="E4" s="16">
        <f>'[1]23'!E6</f>
        <v>0</v>
      </c>
      <c r="F4" s="15">
        <f>SUM(B4:E4)</f>
        <v>375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'[1]23'!B7</f>
        <v>265</v>
      </c>
      <c r="C5" s="16">
        <f>'[1]23'!C7</f>
        <v>110</v>
      </c>
      <c r="D5" s="16">
        <f>'[1]23'!D7</f>
        <v>0</v>
      </c>
      <c r="E5" s="16">
        <f>'[1]23'!E7</f>
        <v>0</v>
      </c>
      <c r="F5" s="15">
        <f t="shared" ref="F5:F68" si="6">SUM(B5:E5)</f>
        <v>375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'[1]23'!B8</f>
        <v>265</v>
      </c>
      <c r="C6" s="16">
        <f>'[1]23'!C8</f>
        <v>110</v>
      </c>
      <c r="D6" s="16">
        <f>'[1]23'!D8</f>
        <v>0</v>
      </c>
      <c r="E6" s="16">
        <f>'[1]23'!E8</f>
        <v>0</v>
      </c>
      <c r="F6" s="15">
        <f t="shared" si="6"/>
        <v>375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'[1]23'!B9</f>
        <v>265</v>
      </c>
      <c r="C7" s="16">
        <f>'[1]23'!C9</f>
        <v>110</v>
      </c>
      <c r="D7" s="16">
        <f>'[1]23'!D9</f>
        <v>0</v>
      </c>
      <c r="E7" s="16">
        <f>'[1]23'!E9</f>
        <v>0</v>
      </c>
      <c r="F7" s="15">
        <f t="shared" si="6"/>
        <v>375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'[1]23'!B10</f>
        <v>265</v>
      </c>
      <c r="C8" s="16">
        <f>'[1]23'!C10</f>
        <v>110</v>
      </c>
      <c r="D8" s="16">
        <f>'[1]23'!D10</f>
        <v>0</v>
      </c>
      <c r="E8" s="16">
        <f>'[1]23'!E10</f>
        <v>0</v>
      </c>
      <c r="F8" s="15">
        <f t="shared" si="6"/>
        <v>375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'[1]23'!B11</f>
        <v>265</v>
      </c>
      <c r="C9" s="16">
        <f>'[1]23'!C11</f>
        <v>110</v>
      </c>
      <c r="D9" s="16">
        <f>'[1]23'!D11</f>
        <v>0</v>
      </c>
      <c r="E9" s="16">
        <f>'[1]23'!E11</f>
        <v>0</v>
      </c>
      <c r="F9" s="15">
        <f t="shared" si="6"/>
        <v>375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'[1]23'!B12</f>
        <v>265</v>
      </c>
      <c r="C10" s="16">
        <f>'[1]23'!C12</f>
        <v>110</v>
      </c>
      <c r="D10" s="16">
        <f>'[1]23'!D12</f>
        <v>0</v>
      </c>
      <c r="E10" s="16">
        <f>'[1]23'!E12</f>
        <v>0</v>
      </c>
      <c r="F10" s="15">
        <f t="shared" si="6"/>
        <v>375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'[1]23'!B13</f>
        <v>265</v>
      </c>
      <c r="C11" s="16">
        <f>'[1]23'!C13</f>
        <v>110</v>
      </c>
      <c r="D11" s="16">
        <f>'[1]23'!D13</f>
        <v>0</v>
      </c>
      <c r="E11" s="16">
        <f>'[1]23'!E13</f>
        <v>0</v>
      </c>
      <c r="F11" s="15">
        <f t="shared" si="6"/>
        <v>375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'[1]23'!B14</f>
        <v>265</v>
      </c>
      <c r="C12" s="16">
        <f>'[1]23'!C14</f>
        <v>110</v>
      </c>
      <c r="D12" s="16">
        <f>'[1]23'!D14</f>
        <v>0</v>
      </c>
      <c r="E12" s="16">
        <f>'[1]23'!E14</f>
        <v>0</v>
      </c>
      <c r="F12" s="15">
        <f t="shared" si="6"/>
        <v>375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'[1]23'!B15</f>
        <v>265</v>
      </c>
      <c r="C13" s="16">
        <f>'[1]23'!C15</f>
        <v>110</v>
      </c>
      <c r="D13" s="16">
        <f>'[1]23'!D15</f>
        <v>0</v>
      </c>
      <c r="E13" s="16">
        <f>'[1]23'!E15</f>
        <v>0</v>
      </c>
      <c r="F13" s="15">
        <f t="shared" si="6"/>
        <v>375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'[1]23'!B16</f>
        <v>265</v>
      </c>
      <c r="C14" s="16">
        <f>'[1]23'!C16</f>
        <v>110</v>
      </c>
      <c r="D14" s="16">
        <f>'[1]23'!D16</f>
        <v>0</v>
      </c>
      <c r="E14" s="16">
        <f>'[1]23'!E16</f>
        <v>0</v>
      </c>
      <c r="F14" s="15">
        <f t="shared" si="6"/>
        <v>375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'[1]23'!B17</f>
        <v>265</v>
      </c>
      <c r="C15" s="16">
        <f>'[1]23'!C17</f>
        <v>110</v>
      </c>
      <c r="D15" s="16">
        <f>'[1]23'!D17</f>
        <v>0</v>
      </c>
      <c r="E15" s="16">
        <f>'[1]23'!E17</f>
        <v>0</v>
      </c>
      <c r="F15" s="15">
        <f t="shared" si="6"/>
        <v>375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'[1]23'!B18</f>
        <v>265</v>
      </c>
      <c r="C16" s="16">
        <f>'[1]23'!C18</f>
        <v>110</v>
      </c>
      <c r="D16" s="16">
        <f>'[1]23'!D18</f>
        <v>0</v>
      </c>
      <c r="E16" s="16">
        <f>'[1]23'!E18</f>
        <v>0</v>
      </c>
      <c r="F16" s="15">
        <f t="shared" si="6"/>
        <v>375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'[1]23'!B19</f>
        <v>265</v>
      </c>
      <c r="C17" s="16">
        <f>'[1]23'!C19</f>
        <v>110</v>
      </c>
      <c r="D17" s="16">
        <f>'[1]23'!D19</f>
        <v>0</v>
      </c>
      <c r="E17" s="16">
        <f>'[1]23'!E19</f>
        <v>0</v>
      </c>
      <c r="F17" s="15">
        <f t="shared" si="6"/>
        <v>375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'[1]23'!B20</f>
        <v>265</v>
      </c>
      <c r="C18" s="16">
        <f>'[1]23'!C20</f>
        <v>110</v>
      </c>
      <c r="D18" s="16">
        <f>'[1]23'!D20</f>
        <v>0</v>
      </c>
      <c r="E18" s="16">
        <f>'[1]23'!E20</f>
        <v>0</v>
      </c>
      <c r="F18" s="15">
        <f t="shared" si="6"/>
        <v>375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'[1]23'!B21</f>
        <v>265</v>
      </c>
      <c r="C19" s="16">
        <f>'[1]23'!C21</f>
        <v>110</v>
      </c>
      <c r="D19" s="16">
        <f>'[1]23'!D21</f>
        <v>0</v>
      </c>
      <c r="E19" s="16">
        <f>'[1]23'!E21</f>
        <v>0</v>
      </c>
      <c r="F19" s="15">
        <f t="shared" si="6"/>
        <v>375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'[1]23'!B22</f>
        <v>265</v>
      </c>
      <c r="C20" s="16">
        <f>'[1]23'!C22</f>
        <v>110</v>
      </c>
      <c r="D20" s="16">
        <f>'[1]23'!D22</f>
        <v>0</v>
      </c>
      <c r="E20" s="16">
        <f>'[1]23'!E22</f>
        <v>0</v>
      </c>
      <c r="F20" s="15">
        <f t="shared" si="6"/>
        <v>375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'[1]23'!B23</f>
        <v>265</v>
      </c>
      <c r="C21" s="16">
        <f>'[1]23'!C23</f>
        <v>110</v>
      </c>
      <c r="D21" s="16">
        <f>'[1]23'!D23</f>
        <v>0</v>
      </c>
      <c r="E21" s="16">
        <f>'[1]23'!E23</f>
        <v>0</v>
      </c>
      <c r="F21" s="15">
        <f t="shared" si="6"/>
        <v>375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'[1]23'!B24</f>
        <v>265</v>
      </c>
      <c r="C22" s="16">
        <f>'[1]23'!C24</f>
        <v>110</v>
      </c>
      <c r="D22" s="16">
        <f>'[1]23'!D24</f>
        <v>0</v>
      </c>
      <c r="E22" s="16">
        <f>'[1]23'!E24</f>
        <v>0</v>
      </c>
      <c r="F22" s="15">
        <f t="shared" si="6"/>
        <v>375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'[1]23'!B25</f>
        <v>265</v>
      </c>
      <c r="C23" s="16">
        <f>'[1]23'!C25</f>
        <v>110</v>
      </c>
      <c r="D23" s="16">
        <f>'[1]23'!D25</f>
        <v>0</v>
      </c>
      <c r="E23" s="16">
        <f>'[1]23'!E25</f>
        <v>0</v>
      </c>
      <c r="F23" s="15">
        <f t="shared" si="6"/>
        <v>375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'[1]23'!B26</f>
        <v>265</v>
      </c>
      <c r="C24" s="16">
        <f>'[1]23'!C26</f>
        <v>110</v>
      </c>
      <c r="D24" s="16">
        <f>'[1]23'!D26</f>
        <v>0</v>
      </c>
      <c r="E24" s="16">
        <f>'[1]23'!E26</f>
        <v>0</v>
      </c>
      <c r="F24" s="15">
        <f t="shared" si="6"/>
        <v>375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'[1]23'!B27</f>
        <v>265</v>
      </c>
      <c r="C25" s="16">
        <f>'[1]23'!C27</f>
        <v>110</v>
      </c>
      <c r="D25" s="16">
        <f>'[1]23'!D27</f>
        <v>0</v>
      </c>
      <c r="E25" s="16">
        <f>'[1]23'!E27</f>
        <v>0</v>
      </c>
      <c r="F25" s="15">
        <f t="shared" si="6"/>
        <v>375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'[1]23'!B28</f>
        <v>265</v>
      </c>
      <c r="C26" s="16">
        <f>'[1]23'!C28</f>
        <v>110</v>
      </c>
      <c r="D26" s="16">
        <f>'[1]23'!D28</f>
        <v>0</v>
      </c>
      <c r="E26" s="16">
        <f>'[1]23'!E28</f>
        <v>0</v>
      </c>
      <c r="F26" s="15">
        <f t="shared" si="6"/>
        <v>375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'[1]23'!B29</f>
        <v>265</v>
      </c>
      <c r="C27" s="16">
        <f>'[1]23'!C29</f>
        <v>110</v>
      </c>
      <c r="D27" s="16">
        <f>'[1]23'!D29</f>
        <v>0</v>
      </c>
      <c r="E27" s="16">
        <f>'[1]23'!E29</f>
        <v>0</v>
      </c>
      <c r="F27" s="15">
        <f t="shared" si="6"/>
        <v>375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'[1]23'!B30</f>
        <v>265</v>
      </c>
      <c r="C28" s="16">
        <f>'[1]23'!C30</f>
        <v>110</v>
      </c>
      <c r="D28" s="16">
        <f>'[1]23'!D30</f>
        <v>0</v>
      </c>
      <c r="E28" s="16">
        <f>'[1]23'!E30</f>
        <v>0</v>
      </c>
      <c r="F28" s="15">
        <f t="shared" si="6"/>
        <v>375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'[1]23'!B31</f>
        <v>265</v>
      </c>
      <c r="C29" s="16">
        <f>'[1]23'!C31</f>
        <v>110</v>
      </c>
      <c r="D29" s="16">
        <f>'[1]23'!D31</f>
        <v>0</v>
      </c>
      <c r="E29" s="16">
        <f>'[1]23'!E31</f>
        <v>0</v>
      </c>
      <c r="F29" s="15">
        <f t="shared" si="6"/>
        <v>375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'[1]23'!B32</f>
        <v>265</v>
      </c>
      <c r="C30" s="16">
        <f>'[1]23'!C32</f>
        <v>110</v>
      </c>
      <c r="D30" s="16">
        <f>'[1]23'!D32</f>
        <v>0</v>
      </c>
      <c r="E30" s="16">
        <f>'[1]23'!E32</f>
        <v>0</v>
      </c>
      <c r="F30" s="15">
        <f t="shared" si="6"/>
        <v>375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'[1]23'!B33</f>
        <v>265</v>
      </c>
      <c r="C31" s="16">
        <f>'[1]23'!C33</f>
        <v>110</v>
      </c>
      <c r="D31" s="16">
        <f>'[1]23'!D33</f>
        <v>0</v>
      </c>
      <c r="E31" s="16">
        <f>'[1]23'!E33</f>
        <v>0</v>
      </c>
      <c r="F31" s="15">
        <f t="shared" si="6"/>
        <v>375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'[1]23'!B34</f>
        <v>265</v>
      </c>
      <c r="C32" s="16">
        <f>'[1]23'!C34</f>
        <v>110</v>
      </c>
      <c r="D32" s="16">
        <f>'[1]23'!D34</f>
        <v>0</v>
      </c>
      <c r="E32" s="16">
        <f>'[1]23'!E34</f>
        <v>0</v>
      </c>
      <c r="F32" s="15">
        <f t="shared" si="6"/>
        <v>375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'[1]23'!B35</f>
        <v>265</v>
      </c>
      <c r="C33" s="16">
        <f>'[1]23'!C35</f>
        <v>110</v>
      </c>
      <c r="D33" s="16">
        <f>'[1]23'!D35</f>
        <v>0</v>
      </c>
      <c r="E33" s="16">
        <f>'[1]23'!E35</f>
        <v>0</v>
      </c>
      <c r="F33" s="15">
        <f t="shared" si="6"/>
        <v>375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'[1]23'!B36</f>
        <v>265</v>
      </c>
      <c r="C34" s="16">
        <f>'[1]23'!C36</f>
        <v>110</v>
      </c>
      <c r="D34" s="16">
        <f>'[1]23'!D36</f>
        <v>0</v>
      </c>
      <c r="E34" s="16">
        <f>'[1]23'!E36</f>
        <v>0</v>
      </c>
      <c r="F34" s="15">
        <f t="shared" si="6"/>
        <v>375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'[1]23'!B37</f>
        <v>265</v>
      </c>
      <c r="C35" s="16">
        <f>'[1]23'!C37</f>
        <v>110</v>
      </c>
      <c r="D35" s="16">
        <f>'[1]23'!D37</f>
        <v>0</v>
      </c>
      <c r="E35" s="16">
        <f>'[1]23'!E37</f>
        <v>0</v>
      </c>
      <c r="F35" s="15">
        <f t="shared" si="6"/>
        <v>375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'[1]23'!B38</f>
        <v>265</v>
      </c>
      <c r="C36" s="16">
        <f>'[1]23'!C38</f>
        <v>110</v>
      </c>
      <c r="D36" s="16">
        <f>'[1]23'!D38</f>
        <v>0</v>
      </c>
      <c r="E36" s="16">
        <f>'[1]23'!E38</f>
        <v>0</v>
      </c>
      <c r="F36" s="15">
        <f t="shared" si="6"/>
        <v>375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'[1]23'!B39</f>
        <v>265</v>
      </c>
      <c r="C37" s="16">
        <f>'[1]23'!C39</f>
        <v>110</v>
      </c>
      <c r="D37" s="16">
        <f>'[1]23'!D39</f>
        <v>0</v>
      </c>
      <c r="E37" s="16">
        <f>'[1]23'!E39</f>
        <v>0</v>
      </c>
      <c r="F37" s="15">
        <f t="shared" si="6"/>
        <v>375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'[1]23'!B40</f>
        <v>265</v>
      </c>
      <c r="C38" s="16">
        <f>'[1]23'!C40</f>
        <v>110</v>
      </c>
      <c r="D38" s="16">
        <f>'[1]23'!D40</f>
        <v>0</v>
      </c>
      <c r="E38" s="16">
        <f>'[1]23'!E40</f>
        <v>0</v>
      </c>
      <c r="F38" s="15">
        <f t="shared" si="6"/>
        <v>375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'[1]23'!B41</f>
        <v>265</v>
      </c>
      <c r="C39" s="16">
        <f>'[1]23'!C41</f>
        <v>110</v>
      </c>
      <c r="D39" s="16">
        <f>'[1]23'!D41</f>
        <v>0</v>
      </c>
      <c r="E39" s="16">
        <f>'[1]23'!E41</f>
        <v>0</v>
      </c>
      <c r="F39" s="15">
        <f t="shared" si="6"/>
        <v>375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'[1]23'!B42</f>
        <v>265</v>
      </c>
      <c r="C40" s="16">
        <f>'[1]23'!C42</f>
        <v>110</v>
      </c>
      <c r="D40" s="16">
        <f>'[1]23'!D42</f>
        <v>0</v>
      </c>
      <c r="E40" s="16">
        <f>'[1]23'!E42</f>
        <v>0</v>
      </c>
      <c r="F40" s="15">
        <f t="shared" si="6"/>
        <v>375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'[1]23'!B43</f>
        <v>265</v>
      </c>
      <c r="C41" s="16">
        <f>'[1]23'!C43</f>
        <v>110</v>
      </c>
      <c r="D41" s="16">
        <f>'[1]23'!D43</f>
        <v>0</v>
      </c>
      <c r="E41" s="16">
        <f>'[1]23'!E43</f>
        <v>0</v>
      </c>
      <c r="F41" s="15">
        <f t="shared" si="6"/>
        <v>375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'[1]23'!B44</f>
        <v>265</v>
      </c>
      <c r="C42" s="16">
        <f>'[1]23'!C44</f>
        <v>110</v>
      </c>
      <c r="D42" s="16">
        <f>'[1]23'!D44</f>
        <v>0</v>
      </c>
      <c r="E42" s="16">
        <f>'[1]23'!E44</f>
        <v>0</v>
      </c>
      <c r="F42" s="15">
        <f t="shared" si="6"/>
        <v>375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'[1]23'!B45</f>
        <v>265</v>
      </c>
      <c r="C43" s="16">
        <f>'[1]23'!C45</f>
        <v>104</v>
      </c>
      <c r="D43" s="16">
        <f>'[1]23'!D45</f>
        <v>0</v>
      </c>
      <c r="E43" s="16">
        <f>'[1]23'!E45</f>
        <v>0</v>
      </c>
      <c r="F43" s="15">
        <f t="shared" si="6"/>
        <v>369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'[1]23'!B46</f>
        <v>265</v>
      </c>
      <c r="C44" s="16">
        <f>'[1]23'!C46</f>
        <v>104</v>
      </c>
      <c r="D44" s="16">
        <f>'[1]23'!D46</f>
        <v>0</v>
      </c>
      <c r="E44" s="16">
        <f>'[1]23'!E46</f>
        <v>0</v>
      </c>
      <c r="F44" s="15">
        <f t="shared" si="6"/>
        <v>369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'[1]23'!B47</f>
        <v>265</v>
      </c>
      <c r="C45" s="16">
        <f>'[1]23'!C47</f>
        <v>104</v>
      </c>
      <c r="D45" s="16">
        <f>'[1]23'!D47</f>
        <v>0</v>
      </c>
      <c r="E45" s="16">
        <f>'[1]23'!E47</f>
        <v>0</v>
      </c>
      <c r="F45" s="15">
        <f t="shared" si="6"/>
        <v>369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'[1]23'!B48</f>
        <v>265</v>
      </c>
      <c r="C46" s="16">
        <f>'[1]23'!C48</f>
        <v>104</v>
      </c>
      <c r="D46" s="16">
        <f>'[1]23'!D48</f>
        <v>0</v>
      </c>
      <c r="E46" s="16">
        <f>'[1]23'!E48</f>
        <v>0</v>
      </c>
      <c r="F46" s="15">
        <f t="shared" si="6"/>
        <v>369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'[1]23'!B49</f>
        <v>265</v>
      </c>
      <c r="C47" s="16">
        <f>'[1]23'!C49</f>
        <v>104</v>
      </c>
      <c r="D47" s="16">
        <f>'[1]23'!D49</f>
        <v>0</v>
      </c>
      <c r="E47" s="16">
        <f>'[1]23'!E49</f>
        <v>0</v>
      </c>
      <c r="F47" s="15">
        <f t="shared" si="6"/>
        <v>369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'[1]23'!B50</f>
        <v>265</v>
      </c>
      <c r="C48" s="16">
        <f>'[1]23'!C50</f>
        <v>104</v>
      </c>
      <c r="D48" s="16">
        <f>'[1]23'!D50</f>
        <v>0</v>
      </c>
      <c r="E48" s="16">
        <f>'[1]23'!E50</f>
        <v>0</v>
      </c>
      <c r="F48" s="15">
        <f t="shared" si="6"/>
        <v>369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'[1]23'!B51</f>
        <v>265</v>
      </c>
      <c r="C49" s="16">
        <f>'[1]23'!C51</f>
        <v>104</v>
      </c>
      <c r="D49" s="16">
        <f>'[1]23'!D51</f>
        <v>0</v>
      </c>
      <c r="E49" s="16">
        <f>'[1]23'!E51</f>
        <v>0</v>
      </c>
      <c r="F49" s="15">
        <f t="shared" si="6"/>
        <v>369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'[1]23'!B52</f>
        <v>265</v>
      </c>
      <c r="C50" s="16">
        <f>'[1]23'!C52</f>
        <v>104</v>
      </c>
      <c r="D50" s="16">
        <f>'[1]23'!D52</f>
        <v>0</v>
      </c>
      <c r="E50" s="16">
        <f>'[1]23'!E52</f>
        <v>0</v>
      </c>
      <c r="F50" s="15">
        <f t="shared" si="6"/>
        <v>369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'[1]23'!B53</f>
        <v>265</v>
      </c>
      <c r="C51" s="16">
        <f>'[1]23'!C53</f>
        <v>104</v>
      </c>
      <c r="D51" s="16">
        <f>'[1]23'!D53</f>
        <v>0</v>
      </c>
      <c r="E51" s="16">
        <f>'[1]23'!E53</f>
        <v>0</v>
      </c>
      <c r="F51" s="15">
        <f t="shared" si="6"/>
        <v>369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'[1]23'!B54</f>
        <v>265</v>
      </c>
      <c r="C52" s="16">
        <f>'[1]23'!C54</f>
        <v>104</v>
      </c>
      <c r="D52" s="16">
        <f>'[1]23'!D54</f>
        <v>0</v>
      </c>
      <c r="E52" s="16">
        <f>'[1]23'!E54</f>
        <v>0</v>
      </c>
      <c r="F52" s="15">
        <f t="shared" si="6"/>
        <v>369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'[1]23'!B55</f>
        <v>265</v>
      </c>
      <c r="C53" s="16">
        <f>'[1]23'!C55</f>
        <v>104</v>
      </c>
      <c r="D53" s="16">
        <f>'[1]23'!D55</f>
        <v>0</v>
      </c>
      <c r="E53" s="16">
        <f>'[1]23'!E55</f>
        <v>0</v>
      </c>
      <c r="F53" s="15">
        <f t="shared" si="6"/>
        <v>369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'[1]23'!B56</f>
        <v>265</v>
      </c>
      <c r="C54" s="16">
        <f>'[1]23'!C56</f>
        <v>104</v>
      </c>
      <c r="D54" s="16">
        <f>'[1]23'!D56</f>
        <v>0</v>
      </c>
      <c r="E54" s="16">
        <f>'[1]23'!E56</f>
        <v>0</v>
      </c>
      <c r="F54" s="15">
        <f t="shared" si="6"/>
        <v>369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'[1]23'!B57</f>
        <v>265</v>
      </c>
      <c r="C55" s="16">
        <f>'[1]23'!C57</f>
        <v>104</v>
      </c>
      <c r="D55" s="16">
        <f>'[1]23'!D57</f>
        <v>0</v>
      </c>
      <c r="E55" s="16">
        <f>'[1]23'!E57</f>
        <v>0</v>
      </c>
      <c r="F55" s="15">
        <f t="shared" si="6"/>
        <v>369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'[1]23'!B58</f>
        <v>265</v>
      </c>
      <c r="C56" s="16">
        <f>'[1]23'!C58</f>
        <v>104</v>
      </c>
      <c r="D56" s="16">
        <f>'[1]23'!D58</f>
        <v>0</v>
      </c>
      <c r="E56" s="16">
        <f>'[1]23'!E58</f>
        <v>0</v>
      </c>
      <c r="F56" s="15">
        <f t="shared" si="6"/>
        <v>369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'[1]23'!B59</f>
        <v>265</v>
      </c>
      <c r="C57" s="16">
        <f>'[1]23'!C59</f>
        <v>104</v>
      </c>
      <c r="D57" s="16">
        <f>'[1]23'!D59</f>
        <v>0</v>
      </c>
      <c r="E57" s="16">
        <f>'[1]23'!E59</f>
        <v>0</v>
      </c>
      <c r="F57" s="15">
        <f t="shared" si="6"/>
        <v>369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'[1]23'!B60</f>
        <v>265</v>
      </c>
      <c r="C58" s="16">
        <f>'[1]23'!C60</f>
        <v>104</v>
      </c>
      <c r="D58" s="16">
        <f>'[1]23'!D60</f>
        <v>0</v>
      </c>
      <c r="E58" s="16">
        <f>'[1]23'!E60</f>
        <v>0</v>
      </c>
      <c r="F58" s="15">
        <f t="shared" si="6"/>
        <v>369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'[1]23'!B61</f>
        <v>265</v>
      </c>
      <c r="C59" s="16">
        <f>'[1]23'!C61</f>
        <v>104</v>
      </c>
      <c r="D59" s="16">
        <f>'[1]23'!D61</f>
        <v>0</v>
      </c>
      <c r="E59" s="16">
        <f>'[1]23'!E61</f>
        <v>0</v>
      </c>
      <c r="F59" s="15">
        <f t="shared" si="6"/>
        <v>369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'[1]23'!B62</f>
        <v>265</v>
      </c>
      <c r="C60" s="16">
        <f>'[1]23'!C62</f>
        <v>104</v>
      </c>
      <c r="D60" s="16">
        <f>'[1]23'!D62</f>
        <v>0</v>
      </c>
      <c r="E60" s="16">
        <f>'[1]23'!E62</f>
        <v>0</v>
      </c>
      <c r="F60" s="15">
        <f t="shared" si="6"/>
        <v>369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'[1]23'!B63</f>
        <v>265</v>
      </c>
      <c r="C61" s="16">
        <f>'[1]23'!C63</f>
        <v>104</v>
      </c>
      <c r="D61" s="16">
        <f>'[1]23'!D63</f>
        <v>0</v>
      </c>
      <c r="E61" s="16">
        <f>'[1]23'!E63</f>
        <v>0</v>
      </c>
      <c r="F61" s="15">
        <f t="shared" si="6"/>
        <v>369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'[1]23'!B64</f>
        <v>265</v>
      </c>
      <c r="C62" s="16">
        <f>'[1]23'!C64</f>
        <v>104</v>
      </c>
      <c r="D62" s="16">
        <f>'[1]23'!D64</f>
        <v>0</v>
      </c>
      <c r="E62" s="16">
        <f>'[1]23'!E64</f>
        <v>0</v>
      </c>
      <c r="F62" s="15">
        <f t="shared" si="6"/>
        <v>369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'[1]23'!B65</f>
        <v>265</v>
      </c>
      <c r="C63" s="16">
        <f>'[1]23'!C65</f>
        <v>104</v>
      </c>
      <c r="D63" s="16">
        <f>'[1]23'!D65</f>
        <v>0</v>
      </c>
      <c r="E63" s="16">
        <f>'[1]23'!E65</f>
        <v>0</v>
      </c>
      <c r="F63" s="15">
        <f t="shared" si="6"/>
        <v>369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'[1]23'!B66</f>
        <v>265</v>
      </c>
      <c r="C64" s="16">
        <f>'[1]23'!C66</f>
        <v>104</v>
      </c>
      <c r="D64" s="16">
        <f>'[1]23'!D66</f>
        <v>0</v>
      </c>
      <c r="E64" s="16">
        <f>'[1]23'!E66</f>
        <v>0</v>
      </c>
      <c r="F64" s="15">
        <f t="shared" si="6"/>
        <v>369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'[1]23'!B67</f>
        <v>265</v>
      </c>
      <c r="C65" s="16">
        <f>'[1]23'!C67</f>
        <v>104</v>
      </c>
      <c r="D65" s="16">
        <f>'[1]23'!D67</f>
        <v>0</v>
      </c>
      <c r="E65" s="16">
        <f>'[1]23'!E67</f>
        <v>0</v>
      </c>
      <c r="F65" s="15">
        <f t="shared" si="6"/>
        <v>369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'[1]23'!B68</f>
        <v>265</v>
      </c>
      <c r="C66" s="16">
        <f>'[1]23'!C68</f>
        <v>104</v>
      </c>
      <c r="D66" s="16">
        <f>'[1]23'!D68</f>
        <v>0</v>
      </c>
      <c r="E66" s="16">
        <f>'[1]23'!E68</f>
        <v>0</v>
      </c>
      <c r="F66" s="15">
        <f t="shared" si="6"/>
        <v>369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'[1]23'!B69</f>
        <v>265</v>
      </c>
      <c r="C67" s="16">
        <f>'[1]23'!C69</f>
        <v>104</v>
      </c>
      <c r="D67" s="16">
        <f>'[1]23'!D69</f>
        <v>0</v>
      </c>
      <c r="E67" s="16">
        <f>'[1]23'!E69</f>
        <v>0</v>
      </c>
      <c r="F67" s="15">
        <f t="shared" si="6"/>
        <v>369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'[1]23'!B70</f>
        <v>265</v>
      </c>
      <c r="C68" s="16">
        <f>'[1]23'!C70</f>
        <v>104</v>
      </c>
      <c r="D68" s="16">
        <f>'[1]23'!D70</f>
        <v>0</v>
      </c>
      <c r="E68" s="16">
        <f>'[1]23'!E70</f>
        <v>0</v>
      </c>
      <c r="F68" s="15">
        <f t="shared" si="6"/>
        <v>369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'[1]23'!B71</f>
        <v>265</v>
      </c>
      <c r="C69" s="16">
        <f>'[1]23'!C71</f>
        <v>104</v>
      </c>
      <c r="D69" s="16">
        <f>'[1]23'!D71</f>
        <v>0</v>
      </c>
      <c r="E69" s="16">
        <f>'[1]23'!E71</f>
        <v>0</v>
      </c>
      <c r="F69" s="15">
        <f t="shared" ref="F69:F98" si="17">SUM(B69:E69)</f>
        <v>369</v>
      </c>
      <c r="G69" s="15">
        <f>'[1]23'!H71</f>
        <v>0</v>
      </c>
      <c r="H69" s="16">
        <f>'[1]23'!I71</f>
        <v>88</v>
      </c>
      <c r="I69" s="16">
        <f>'[1]23'!J71</f>
        <v>0</v>
      </c>
      <c r="J69" s="16">
        <f>'[1]23'!K71</f>
        <v>0</v>
      </c>
      <c r="K69" s="15">
        <f t="shared" si="15"/>
        <v>88</v>
      </c>
      <c r="L69" s="18">
        <f>frq!C69</f>
        <v>1</v>
      </c>
      <c r="M69" s="16">
        <f t="shared" si="11"/>
        <v>0</v>
      </c>
      <c r="N69" s="16">
        <f t="shared" si="12"/>
        <v>88</v>
      </c>
      <c r="O69" s="16">
        <f t="shared" si="13"/>
        <v>0</v>
      </c>
      <c r="P69" s="16">
        <f t="shared" si="14"/>
        <v>0</v>
      </c>
      <c r="Q69" s="17">
        <f t="shared" si="16"/>
        <v>88</v>
      </c>
      <c r="S69">
        <f>96*4</f>
        <v>384</v>
      </c>
    </row>
    <row r="70" spans="1:19">
      <c r="A70" s="8" t="s">
        <v>112</v>
      </c>
      <c r="B70" s="15">
        <f>'[1]23'!B72</f>
        <v>265</v>
      </c>
      <c r="C70" s="16">
        <f>'[1]23'!C72</f>
        <v>104</v>
      </c>
      <c r="D70" s="16">
        <f>'[1]23'!D72</f>
        <v>0</v>
      </c>
      <c r="E70" s="16">
        <f>'[1]23'!E72</f>
        <v>0</v>
      </c>
      <c r="F70" s="15">
        <f t="shared" si="17"/>
        <v>369</v>
      </c>
      <c r="G70" s="15">
        <f>'[1]23'!H72</f>
        <v>0</v>
      </c>
      <c r="H70" s="16">
        <f>'[1]23'!I72</f>
        <v>88</v>
      </c>
      <c r="I70" s="16">
        <f>'[1]23'!J72</f>
        <v>0</v>
      </c>
      <c r="J70" s="16">
        <f>'[1]23'!K72</f>
        <v>0</v>
      </c>
      <c r="K70" s="15">
        <f t="shared" si="15"/>
        <v>88</v>
      </c>
      <c r="L70" s="18">
        <f>frq!C70</f>
        <v>1</v>
      </c>
      <c r="M70" s="16">
        <f t="shared" si="11"/>
        <v>0</v>
      </c>
      <c r="N70" s="16">
        <f t="shared" si="12"/>
        <v>88</v>
      </c>
      <c r="O70" s="16">
        <f t="shared" si="13"/>
        <v>0</v>
      </c>
      <c r="P70" s="16">
        <f t="shared" si="14"/>
        <v>0</v>
      </c>
      <c r="Q70" s="17">
        <f t="shared" si="16"/>
        <v>88</v>
      </c>
    </row>
    <row r="71" spans="1:19">
      <c r="A71" s="8" t="s">
        <v>113</v>
      </c>
      <c r="B71" s="15">
        <f>'[1]23'!B73</f>
        <v>265</v>
      </c>
      <c r="C71" s="16">
        <f>'[1]23'!C73</f>
        <v>104</v>
      </c>
      <c r="D71" s="16">
        <f>'[1]23'!D73</f>
        <v>0</v>
      </c>
      <c r="E71" s="16">
        <f>'[1]23'!E73</f>
        <v>0</v>
      </c>
      <c r="F71" s="15">
        <f t="shared" si="17"/>
        <v>369</v>
      </c>
      <c r="G71" s="15">
        <f>'[1]23'!H73</f>
        <v>0</v>
      </c>
      <c r="H71" s="16">
        <f>'[1]23'!I73</f>
        <v>88</v>
      </c>
      <c r="I71" s="16">
        <f>'[1]23'!J73</f>
        <v>0</v>
      </c>
      <c r="J71" s="16">
        <f>'[1]23'!K73</f>
        <v>0</v>
      </c>
      <c r="K71" s="15">
        <f t="shared" si="15"/>
        <v>88</v>
      </c>
      <c r="L71" s="18">
        <f>frq!C71</f>
        <v>1</v>
      </c>
      <c r="M71" s="16">
        <f t="shared" si="11"/>
        <v>0</v>
      </c>
      <c r="N71" s="16">
        <f t="shared" si="12"/>
        <v>88</v>
      </c>
      <c r="O71" s="16">
        <f t="shared" si="13"/>
        <v>0</v>
      </c>
      <c r="P71" s="16">
        <f t="shared" si="14"/>
        <v>0</v>
      </c>
      <c r="Q71" s="17">
        <f t="shared" si="16"/>
        <v>88</v>
      </c>
    </row>
    <row r="72" spans="1:19">
      <c r="A72" s="8" t="s">
        <v>114</v>
      </c>
      <c r="B72" s="15">
        <f>'[1]23'!B74</f>
        <v>265</v>
      </c>
      <c r="C72" s="16">
        <f>'[1]23'!C74</f>
        <v>104</v>
      </c>
      <c r="D72" s="16">
        <f>'[1]23'!D74</f>
        <v>0</v>
      </c>
      <c r="E72" s="16">
        <f>'[1]23'!E74</f>
        <v>0</v>
      </c>
      <c r="F72" s="15">
        <f t="shared" si="17"/>
        <v>369</v>
      </c>
      <c r="G72" s="15">
        <f>'[1]23'!H74</f>
        <v>0</v>
      </c>
      <c r="H72" s="16">
        <f>'[1]23'!I74</f>
        <v>88</v>
      </c>
      <c r="I72" s="16">
        <f>'[1]23'!J74</f>
        <v>0</v>
      </c>
      <c r="J72" s="16">
        <f>'[1]23'!K74</f>
        <v>0</v>
      </c>
      <c r="K72" s="15">
        <f t="shared" si="15"/>
        <v>88</v>
      </c>
      <c r="L72" s="18">
        <f>frq!C72</f>
        <v>1</v>
      </c>
      <c r="M72" s="16">
        <f t="shared" si="11"/>
        <v>0</v>
      </c>
      <c r="N72" s="16">
        <f t="shared" si="12"/>
        <v>88</v>
      </c>
      <c r="O72" s="16">
        <f t="shared" si="13"/>
        <v>0</v>
      </c>
      <c r="P72" s="16">
        <f t="shared" si="14"/>
        <v>0</v>
      </c>
      <c r="Q72" s="17">
        <f t="shared" si="16"/>
        <v>88</v>
      </c>
    </row>
    <row r="73" spans="1:19">
      <c r="A73" s="8" t="s">
        <v>115</v>
      </c>
      <c r="B73" s="15">
        <f>'[1]23'!B75</f>
        <v>265</v>
      </c>
      <c r="C73" s="16">
        <f>'[1]23'!C75</f>
        <v>104</v>
      </c>
      <c r="D73" s="16">
        <f>'[1]23'!D75</f>
        <v>0</v>
      </c>
      <c r="E73" s="16">
        <f>'[1]23'!E75</f>
        <v>0</v>
      </c>
      <c r="F73" s="15">
        <f t="shared" si="17"/>
        <v>369</v>
      </c>
      <c r="G73" s="15">
        <f>'[1]23'!H75</f>
        <v>0</v>
      </c>
      <c r="H73" s="16">
        <f>'[1]23'!I75</f>
        <v>88</v>
      </c>
      <c r="I73" s="16">
        <f>'[1]23'!J75</f>
        <v>0</v>
      </c>
      <c r="J73" s="16">
        <f>'[1]23'!K75</f>
        <v>0</v>
      </c>
      <c r="K73" s="15">
        <f t="shared" si="15"/>
        <v>88</v>
      </c>
      <c r="L73" s="18">
        <f>frq!C73</f>
        <v>1</v>
      </c>
      <c r="M73" s="16">
        <f t="shared" si="11"/>
        <v>0</v>
      </c>
      <c r="N73" s="16">
        <f t="shared" si="12"/>
        <v>88</v>
      </c>
      <c r="O73" s="16">
        <f t="shared" si="13"/>
        <v>0</v>
      </c>
      <c r="P73" s="16">
        <f t="shared" si="14"/>
        <v>0</v>
      </c>
      <c r="Q73" s="17">
        <f t="shared" si="16"/>
        <v>88</v>
      </c>
    </row>
    <row r="74" spans="1:19">
      <c r="A74" s="8" t="s">
        <v>116</v>
      </c>
      <c r="B74" s="15">
        <f>'[1]23'!B76</f>
        <v>265</v>
      </c>
      <c r="C74" s="16">
        <f>'[1]23'!C76</f>
        <v>104</v>
      </c>
      <c r="D74" s="16">
        <f>'[1]23'!D76</f>
        <v>0</v>
      </c>
      <c r="E74" s="16">
        <f>'[1]23'!E76</f>
        <v>0</v>
      </c>
      <c r="F74" s="15">
        <f t="shared" si="17"/>
        <v>369</v>
      </c>
      <c r="G74" s="15">
        <f>'[1]23'!H76</f>
        <v>0</v>
      </c>
      <c r="H74" s="16">
        <f>'[1]23'!I76</f>
        <v>88</v>
      </c>
      <c r="I74" s="16">
        <f>'[1]23'!J76</f>
        <v>0</v>
      </c>
      <c r="J74" s="16">
        <f>'[1]23'!K76</f>
        <v>0</v>
      </c>
      <c r="K74" s="15">
        <f t="shared" si="15"/>
        <v>88</v>
      </c>
      <c r="L74" s="18">
        <f>frq!C74</f>
        <v>1</v>
      </c>
      <c r="M74" s="16">
        <f t="shared" si="11"/>
        <v>0</v>
      </c>
      <c r="N74" s="16">
        <f t="shared" si="12"/>
        <v>88</v>
      </c>
      <c r="O74" s="16">
        <f t="shared" si="13"/>
        <v>0</v>
      </c>
      <c r="P74" s="16">
        <f t="shared" si="14"/>
        <v>0</v>
      </c>
      <c r="Q74" s="17">
        <f t="shared" si="16"/>
        <v>88</v>
      </c>
    </row>
    <row r="75" spans="1:19">
      <c r="A75" s="8" t="s">
        <v>117</v>
      </c>
      <c r="B75" s="15">
        <f>'[1]23'!B77</f>
        <v>265</v>
      </c>
      <c r="C75" s="16">
        <f>'[1]23'!C77</f>
        <v>110</v>
      </c>
      <c r="D75" s="16">
        <f>'[1]23'!D77</f>
        <v>0</v>
      </c>
      <c r="E75" s="16">
        <f>'[1]23'!E77</f>
        <v>0</v>
      </c>
      <c r="F75" s="15">
        <f t="shared" si="17"/>
        <v>375</v>
      </c>
      <c r="G75" s="15">
        <f>'[1]23'!H77</f>
        <v>0</v>
      </c>
      <c r="H75" s="16">
        <f>'[1]23'!I77</f>
        <v>88</v>
      </c>
      <c r="I75" s="16">
        <f>'[1]23'!J77</f>
        <v>0</v>
      </c>
      <c r="J75" s="16">
        <f>'[1]23'!K77</f>
        <v>0</v>
      </c>
      <c r="K75" s="15">
        <f t="shared" si="15"/>
        <v>88</v>
      </c>
      <c r="L75" s="18">
        <f>frq!C75</f>
        <v>1</v>
      </c>
      <c r="M75" s="16">
        <f t="shared" si="11"/>
        <v>0</v>
      </c>
      <c r="N75" s="16">
        <f t="shared" si="12"/>
        <v>88</v>
      </c>
      <c r="O75" s="16">
        <f t="shared" si="13"/>
        <v>0</v>
      </c>
      <c r="P75" s="16">
        <f t="shared" si="14"/>
        <v>0</v>
      </c>
      <c r="Q75" s="17">
        <f t="shared" si="16"/>
        <v>88</v>
      </c>
    </row>
    <row r="76" spans="1:19">
      <c r="A76" s="8" t="s">
        <v>118</v>
      </c>
      <c r="B76" s="15">
        <f>'[1]23'!B78</f>
        <v>265</v>
      </c>
      <c r="C76" s="16">
        <f>'[1]23'!C78</f>
        <v>110</v>
      </c>
      <c r="D76" s="16">
        <f>'[1]23'!D78</f>
        <v>0</v>
      </c>
      <c r="E76" s="16">
        <f>'[1]23'!E78</f>
        <v>0</v>
      </c>
      <c r="F76" s="15">
        <f t="shared" si="17"/>
        <v>375</v>
      </c>
      <c r="G76" s="15">
        <f>'[1]23'!H78</f>
        <v>0</v>
      </c>
      <c r="H76" s="16">
        <f>'[1]23'!I78</f>
        <v>88</v>
      </c>
      <c r="I76" s="16">
        <f>'[1]23'!J78</f>
        <v>0</v>
      </c>
      <c r="J76" s="16">
        <f>'[1]23'!K78</f>
        <v>0</v>
      </c>
      <c r="K76" s="15">
        <f t="shared" si="15"/>
        <v>88</v>
      </c>
      <c r="L76" s="18">
        <f>frq!C76</f>
        <v>1</v>
      </c>
      <c r="M76" s="16">
        <f t="shared" si="11"/>
        <v>0</v>
      </c>
      <c r="N76" s="16">
        <f t="shared" si="12"/>
        <v>88</v>
      </c>
      <c r="O76" s="16">
        <f t="shared" si="13"/>
        <v>0</v>
      </c>
      <c r="P76" s="16">
        <f t="shared" si="14"/>
        <v>0</v>
      </c>
      <c r="Q76" s="17">
        <f t="shared" si="16"/>
        <v>88</v>
      </c>
    </row>
    <row r="77" spans="1:19">
      <c r="A77" s="8" t="s">
        <v>119</v>
      </c>
      <c r="B77" s="15">
        <f>'[1]23'!B79</f>
        <v>265</v>
      </c>
      <c r="C77" s="16">
        <f>'[1]23'!C79</f>
        <v>110</v>
      </c>
      <c r="D77" s="16">
        <f>'[1]23'!D79</f>
        <v>0</v>
      </c>
      <c r="E77" s="16">
        <f>'[1]23'!E79</f>
        <v>0</v>
      </c>
      <c r="F77" s="15">
        <f t="shared" si="17"/>
        <v>375</v>
      </c>
      <c r="G77" s="15">
        <f>'[1]23'!H79</f>
        <v>0</v>
      </c>
      <c r="H77" s="16">
        <f>'[1]23'!I79</f>
        <v>88</v>
      </c>
      <c r="I77" s="16">
        <f>'[1]23'!J79</f>
        <v>0</v>
      </c>
      <c r="J77" s="16">
        <f>'[1]23'!K79</f>
        <v>0</v>
      </c>
      <c r="K77" s="15">
        <f t="shared" si="15"/>
        <v>88</v>
      </c>
      <c r="L77" s="18">
        <f>frq!C77</f>
        <v>1</v>
      </c>
      <c r="M77" s="16">
        <f t="shared" si="11"/>
        <v>0</v>
      </c>
      <c r="N77" s="16">
        <f t="shared" si="12"/>
        <v>88</v>
      </c>
      <c r="O77" s="16">
        <f t="shared" si="13"/>
        <v>0</v>
      </c>
      <c r="P77" s="16">
        <f t="shared" si="14"/>
        <v>0</v>
      </c>
      <c r="Q77" s="17">
        <f t="shared" si="16"/>
        <v>88</v>
      </c>
    </row>
    <row r="78" spans="1:19">
      <c r="A78" s="8" t="s">
        <v>120</v>
      </c>
      <c r="B78" s="15">
        <f>'[1]23'!B80</f>
        <v>155</v>
      </c>
      <c r="C78" s="16">
        <f>'[1]23'!C80</f>
        <v>110</v>
      </c>
      <c r="D78" s="16">
        <f>'[1]23'!D80</f>
        <v>75</v>
      </c>
      <c r="E78" s="16">
        <f>'[1]23'!E80</f>
        <v>0</v>
      </c>
      <c r="F78" s="15">
        <f t="shared" si="17"/>
        <v>340</v>
      </c>
      <c r="G78" s="15">
        <f>'[1]23'!H80</f>
        <v>0</v>
      </c>
      <c r="H78" s="16">
        <f>'[1]23'!I80</f>
        <v>88</v>
      </c>
      <c r="I78" s="16">
        <f>'[1]23'!J80</f>
        <v>0</v>
      </c>
      <c r="J78" s="16">
        <f>'[1]23'!K80</f>
        <v>0</v>
      </c>
      <c r="K78" s="15">
        <f t="shared" si="15"/>
        <v>88</v>
      </c>
      <c r="L78" s="18">
        <f>frq!C78</f>
        <v>1</v>
      </c>
      <c r="M78" s="16">
        <f t="shared" si="11"/>
        <v>0</v>
      </c>
      <c r="N78" s="16">
        <f t="shared" si="12"/>
        <v>88</v>
      </c>
      <c r="O78" s="16">
        <f t="shared" si="13"/>
        <v>0</v>
      </c>
      <c r="P78" s="16">
        <f t="shared" si="14"/>
        <v>0</v>
      </c>
      <c r="Q78" s="17">
        <f t="shared" si="16"/>
        <v>88</v>
      </c>
    </row>
    <row r="79" spans="1:19">
      <c r="A79" s="8" t="s">
        <v>121</v>
      </c>
      <c r="B79" s="15">
        <f>'[1]23'!B81</f>
        <v>155</v>
      </c>
      <c r="C79" s="16">
        <f>'[1]23'!C81</f>
        <v>110</v>
      </c>
      <c r="D79" s="16">
        <f>'[1]23'!D81</f>
        <v>75</v>
      </c>
      <c r="E79" s="16">
        <f>'[1]23'!E81</f>
        <v>0</v>
      </c>
      <c r="F79" s="15">
        <f t="shared" si="17"/>
        <v>340</v>
      </c>
      <c r="G79" s="15">
        <f>'[1]23'!H81</f>
        <v>0</v>
      </c>
      <c r="H79" s="16">
        <f>'[1]23'!I81</f>
        <v>88</v>
      </c>
      <c r="I79" s="16">
        <f>'[1]23'!J81</f>
        <v>0</v>
      </c>
      <c r="J79" s="16">
        <f>'[1]23'!K81</f>
        <v>0</v>
      </c>
      <c r="K79" s="15">
        <f t="shared" si="15"/>
        <v>88</v>
      </c>
      <c r="L79" s="18">
        <f>frq!C79</f>
        <v>1</v>
      </c>
      <c r="M79" s="16">
        <f t="shared" si="11"/>
        <v>0</v>
      </c>
      <c r="N79" s="16">
        <f t="shared" si="12"/>
        <v>88</v>
      </c>
      <c r="O79" s="16">
        <f t="shared" si="13"/>
        <v>0</v>
      </c>
      <c r="P79" s="16">
        <f t="shared" si="14"/>
        <v>0</v>
      </c>
      <c r="Q79" s="17">
        <f t="shared" si="16"/>
        <v>88</v>
      </c>
    </row>
    <row r="80" spans="1:19">
      <c r="A80" s="8" t="s">
        <v>122</v>
      </c>
      <c r="B80" s="15">
        <f>'[1]23'!B82</f>
        <v>155</v>
      </c>
      <c r="C80" s="16">
        <f>'[1]23'!C82</f>
        <v>110</v>
      </c>
      <c r="D80" s="16">
        <f>'[1]23'!D82</f>
        <v>75</v>
      </c>
      <c r="E80" s="16">
        <f>'[1]23'!E82</f>
        <v>0</v>
      </c>
      <c r="F80" s="15">
        <f t="shared" si="17"/>
        <v>340</v>
      </c>
      <c r="G80" s="15">
        <f>'[1]23'!H82</f>
        <v>0</v>
      </c>
      <c r="H80" s="16">
        <f>'[1]23'!I82</f>
        <v>88</v>
      </c>
      <c r="I80" s="16">
        <f>'[1]23'!J82</f>
        <v>0</v>
      </c>
      <c r="J80" s="16">
        <f>'[1]23'!K82</f>
        <v>0</v>
      </c>
      <c r="K80" s="15">
        <f t="shared" si="15"/>
        <v>88</v>
      </c>
      <c r="L80" s="18">
        <f>frq!C80</f>
        <v>1</v>
      </c>
      <c r="M80" s="16">
        <f t="shared" si="11"/>
        <v>0</v>
      </c>
      <c r="N80" s="16">
        <f t="shared" si="12"/>
        <v>88</v>
      </c>
      <c r="O80" s="16">
        <f t="shared" si="13"/>
        <v>0</v>
      </c>
      <c r="P80" s="16">
        <f t="shared" si="14"/>
        <v>0</v>
      </c>
      <c r="Q80" s="17">
        <f t="shared" si="16"/>
        <v>88</v>
      </c>
    </row>
    <row r="81" spans="1:17">
      <c r="A81" s="8" t="s">
        <v>123</v>
      </c>
      <c r="B81" s="15">
        <f>'[1]23'!B83</f>
        <v>155</v>
      </c>
      <c r="C81" s="16">
        <f>'[1]23'!C83</f>
        <v>110</v>
      </c>
      <c r="D81" s="16">
        <f>'[1]23'!D83</f>
        <v>75</v>
      </c>
      <c r="E81" s="16">
        <f>'[1]23'!E83</f>
        <v>0</v>
      </c>
      <c r="F81" s="15">
        <f t="shared" si="17"/>
        <v>340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'[1]23'!B84</f>
        <v>265</v>
      </c>
      <c r="C82" s="16">
        <f>'[1]23'!C84</f>
        <v>110</v>
      </c>
      <c r="D82" s="16">
        <f>'[1]23'!D84</f>
        <v>75</v>
      </c>
      <c r="E82" s="16">
        <f>'[1]23'!E84</f>
        <v>0</v>
      </c>
      <c r="F82" s="15">
        <f t="shared" si="17"/>
        <v>450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'[1]23'!B85</f>
        <v>265</v>
      </c>
      <c r="C83" s="16">
        <f>'[1]23'!C85</f>
        <v>110</v>
      </c>
      <c r="D83" s="16">
        <f>'[1]23'!D85</f>
        <v>75</v>
      </c>
      <c r="E83" s="16">
        <f>'[1]23'!E85</f>
        <v>0</v>
      </c>
      <c r="F83" s="15">
        <f t="shared" si="17"/>
        <v>450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'[1]23'!B86</f>
        <v>265</v>
      </c>
      <c r="C84" s="16">
        <f>'[1]23'!C86</f>
        <v>110</v>
      </c>
      <c r="D84" s="16">
        <f>'[1]23'!D86</f>
        <v>75</v>
      </c>
      <c r="E84" s="16">
        <f>'[1]23'!E86</f>
        <v>0</v>
      </c>
      <c r="F84" s="15">
        <f t="shared" si="17"/>
        <v>450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'[1]23'!B87</f>
        <v>265</v>
      </c>
      <c r="C85" s="16">
        <f>'[1]23'!C87</f>
        <v>110</v>
      </c>
      <c r="D85" s="16">
        <f>'[1]23'!D87</f>
        <v>75</v>
      </c>
      <c r="E85" s="16">
        <f>'[1]23'!E87</f>
        <v>0</v>
      </c>
      <c r="F85" s="15">
        <f t="shared" si="17"/>
        <v>450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'[1]23'!B88</f>
        <v>265</v>
      </c>
      <c r="C86" s="16">
        <f>'[1]23'!C88</f>
        <v>110</v>
      </c>
      <c r="D86" s="16">
        <f>'[1]23'!D88</f>
        <v>75</v>
      </c>
      <c r="E86" s="16">
        <f>'[1]23'!E88</f>
        <v>0</v>
      </c>
      <c r="F86" s="15">
        <f t="shared" si="17"/>
        <v>450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'[1]23'!B89</f>
        <v>265</v>
      </c>
      <c r="C87" s="16">
        <f>'[1]23'!C89</f>
        <v>110</v>
      </c>
      <c r="D87" s="16">
        <f>'[1]23'!D89</f>
        <v>75</v>
      </c>
      <c r="E87" s="16">
        <f>'[1]23'!E89</f>
        <v>0</v>
      </c>
      <c r="F87" s="15">
        <f t="shared" si="17"/>
        <v>450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'[1]23'!B90</f>
        <v>265</v>
      </c>
      <c r="C88" s="16">
        <f>'[1]23'!C90</f>
        <v>110</v>
      </c>
      <c r="D88" s="16">
        <f>'[1]23'!D90</f>
        <v>75</v>
      </c>
      <c r="E88" s="16">
        <f>'[1]23'!E90</f>
        <v>0</v>
      </c>
      <c r="F88" s="15">
        <f t="shared" si="17"/>
        <v>450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'[1]23'!B91</f>
        <v>265</v>
      </c>
      <c r="C89" s="16">
        <f>'[1]23'!C91</f>
        <v>110</v>
      </c>
      <c r="D89" s="16">
        <f>'[1]23'!D91</f>
        <v>75</v>
      </c>
      <c r="E89" s="16">
        <f>'[1]23'!E91</f>
        <v>0</v>
      </c>
      <c r="F89" s="15">
        <f t="shared" si="17"/>
        <v>450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'[1]23'!B92</f>
        <v>265</v>
      </c>
      <c r="C90" s="16">
        <f>'[1]23'!C92</f>
        <v>110</v>
      </c>
      <c r="D90" s="16">
        <f>'[1]23'!D92</f>
        <v>75</v>
      </c>
      <c r="E90" s="16">
        <f>'[1]23'!E92</f>
        <v>0</v>
      </c>
      <c r="F90" s="15">
        <f t="shared" si="17"/>
        <v>450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'[1]23'!B93</f>
        <v>265</v>
      </c>
      <c r="C91" s="16">
        <f>'[1]23'!C93</f>
        <v>110</v>
      </c>
      <c r="D91" s="16">
        <f>'[1]23'!D93</f>
        <v>75</v>
      </c>
      <c r="E91" s="16">
        <f>'[1]23'!E93</f>
        <v>0</v>
      </c>
      <c r="F91" s="15">
        <f t="shared" si="17"/>
        <v>450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265</v>
      </c>
      <c r="C92" s="16">
        <f>'[1]23'!C94</f>
        <v>110</v>
      </c>
      <c r="D92" s="16">
        <f>'[1]23'!D94</f>
        <v>75</v>
      </c>
      <c r="E92" s="16">
        <f>'[1]23'!E94</f>
        <v>0</v>
      </c>
      <c r="F92" s="15">
        <f t="shared" si="17"/>
        <v>450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265</v>
      </c>
      <c r="C93" s="16">
        <f>'[1]23'!C95</f>
        <v>110</v>
      </c>
      <c r="D93" s="16">
        <f>'[1]23'!D95</f>
        <v>75</v>
      </c>
      <c r="E93" s="16">
        <f>'[1]23'!E95</f>
        <v>0</v>
      </c>
      <c r="F93" s="15">
        <f t="shared" si="17"/>
        <v>450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265</v>
      </c>
      <c r="C94" s="16">
        <f>'[1]23'!C96</f>
        <v>110</v>
      </c>
      <c r="D94" s="16">
        <f>'[1]23'!D96</f>
        <v>75</v>
      </c>
      <c r="E94" s="16">
        <f>'[1]23'!E96</f>
        <v>0</v>
      </c>
      <c r="F94" s="15">
        <f t="shared" si="17"/>
        <v>450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265</v>
      </c>
      <c r="C95" s="16">
        <f>'[1]23'!C97</f>
        <v>110</v>
      </c>
      <c r="D95" s="16">
        <f>'[1]23'!D97</f>
        <v>75</v>
      </c>
      <c r="E95" s="16">
        <f>'[1]23'!E97</f>
        <v>0</v>
      </c>
      <c r="F95" s="15">
        <f t="shared" si="17"/>
        <v>450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265</v>
      </c>
      <c r="C96" s="16">
        <f>'[1]23'!C98</f>
        <v>110</v>
      </c>
      <c r="D96" s="16">
        <f>'[1]23'!D98</f>
        <v>75</v>
      </c>
      <c r="E96" s="16">
        <f>'[1]23'!E98</f>
        <v>0</v>
      </c>
      <c r="F96" s="15">
        <f t="shared" si="17"/>
        <v>450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265</v>
      </c>
      <c r="C97" s="16">
        <f>'[1]23'!C99</f>
        <v>110</v>
      </c>
      <c r="D97" s="16">
        <f>'[1]23'!D99</f>
        <v>75</v>
      </c>
      <c r="E97" s="16">
        <f>'[1]23'!E99</f>
        <v>0</v>
      </c>
      <c r="F97" s="15">
        <f t="shared" si="17"/>
        <v>450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265</v>
      </c>
      <c r="C98" s="16">
        <f>'[1]23'!C100</f>
        <v>110</v>
      </c>
      <c r="D98" s="16">
        <f>'[1]23'!D100</f>
        <v>75</v>
      </c>
      <c r="E98" s="16">
        <f>'[1]23'!E100</f>
        <v>0</v>
      </c>
      <c r="F98" s="15">
        <f t="shared" si="17"/>
        <v>450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6.25</v>
      </c>
      <c r="C99" s="15">
        <f t="shared" si="18"/>
        <v>2.5920000000000001</v>
      </c>
      <c r="D99" s="15">
        <f t="shared" si="18"/>
        <v>0.39374999999999999</v>
      </c>
      <c r="E99" s="15">
        <f t="shared" si="18"/>
        <v>0</v>
      </c>
      <c r="F99" s="15">
        <f t="shared" si="18"/>
        <v>9.2357499999999995</v>
      </c>
      <c r="G99" s="15">
        <f t="shared" si="18"/>
        <v>0</v>
      </c>
      <c r="H99" s="15">
        <f t="shared" si="18"/>
        <v>0.26400000000000001</v>
      </c>
      <c r="I99" s="15">
        <f t="shared" si="18"/>
        <v>0</v>
      </c>
      <c r="J99" s="15">
        <f t="shared" si="18"/>
        <v>0</v>
      </c>
      <c r="K99" s="15">
        <f t="shared" si="18"/>
        <v>0.26400000000000001</v>
      </c>
      <c r="L99" s="15">
        <f t="shared" si="18"/>
        <v>2.4E-2</v>
      </c>
      <c r="M99" s="15">
        <f t="shared" si="18"/>
        <v>0</v>
      </c>
      <c r="N99" s="15">
        <f t="shared" si="18"/>
        <v>0.26400000000000001</v>
      </c>
      <c r="O99" s="15">
        <f t="shared" si="18"/>
        <v>0</v>
      </c>
      <c r="P99" s="15">
        <f t="shared" si="18"/>
        <v>0</v>
      </c>
      <c r="Q99" s="15">
        <f t="shared" si="18"/>
        <v>0.26400000000000001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6" workbookViewId="0">
      <selection activeCell="R32" sqref="R32:R94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45283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'[2]23'!B5</f>
        <v>42</v>
      </c>
      <c r="C3" s="195">
        <f>'[2]23'!C5</f>
        <v>30</v>
      </c>
      <c r="D3" s="195">
        <f>'[2]23'!D5</f>
        <v>0</v>
      </c>
      <c r="E3" s="195">
        <f>'[2]23'!E5</f>
        <v>0</v>
      </c>
      <c r="F3" s="15">
        <f>SUM(B3:E3)</f>
        <v>72</v>
      </c>
      <c r="G3" s="194">
        <f>'[2]23'!H5</f>
        <v>37</v>
      </c>
      <c r="H3" s="195">
        <f>'[2]23'!I5</f>
        <v>0</v>
      </c>
      <c r="I3" s="195">
        <f>'[2]23'!J5</f>
        <v>0</v>
      </c>
      <c r="J3" s="195">
        <f>'[2]23'!K5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'[2]23'!B6</f>
        <v>42</v>
      </c>
      <c r="C4" s="195">
        <f>'[2]23'!C6</f>
        <v>30</v>
      </c>
      <c r="D4" s="195">
        <f>'[2]23'!D6</f>
        <v>0</v>
      </c>
      <c r="E4" s="195">
        <f>'[2]23'!E6</f>
        <v>0</v>
      </c>
      <c r="F4" s="15">
        <f>SUM(B4:E4)</f>
        <v>72</v>
      </c>
      <c r="G4" s="194">
        <f>'[2]23'!H6</f>
        <v>37</v>
      </c>
      <c r="H4" s="195">
        <f>'[2]23'!I6</f>
        <v>0</v>
      </c>
      <c r="I4" s="195">
        <f>'[2]23'!J6</f>
        <v>0</v>
      </c>
      <c r="J4" s="195">
        <f>'[2]23'!K6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'[2]23'!B7</f>
        <v>42</v>
      </c>
      <c r="C5" s="195">
        <f>'[2]23'!C7</f>
        <v>30</v>
      </c>
      <c r="D5" s="195">
        <f>'[2]23'!D7</f>
        <v>0</v>
      </c>
      <c r="E5" s="195">
        <f>'[2]23'!E7</f>
        <v>0</v>
      </c>
      <c r="F5" s="15">
        <f t="shared" ref="F5:F68" si="6">SUM(B5:E5)</f>
        <v>72</v>
      </c>
      <c r="G5" s="194">
        <f>'[2]23'!H7</f>
        <v>37</v>
      </c>
      <c r="H5" s="195">
        <f>'[2]23'!I7</f>
        <v>0</v>
      </c>
      <c r="I5" s="195">
        <f>'[2]23'!J7</f>
        <v>0</v>
      </c>
      <c r="J5" s="195">
        <f>'[2]23'!K7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'[2]23'!B8</f>
        <v>42</v>
      </c>
      <c r="C6" s="195">
        <f>'[2]23'!C8</f>
        <v>30</v>
      </c>
      <c r="D6" s="195">
        <f>'[2]23'!D8</f>
        <v>0</v>
      </c>
      <c r="E6" s="195">
        <f>'[2]23'!E8</f>
        <v>0</v>
      </c>
      <c r="F6" s="15">
        <f t="shared" si="6"/>
        <v>72</v>
      </c>
      <c r="G6" s="194">
        <f>'[2]23'!H8</f>
        <v>37</v>
      </c>
      <c r="H6" s="195">
        <f>'[2]23'!I8</f>
        <v>0</v>
      </c>
      <c r="I6" s="195">
        <f>'[2]23'!J8</f>
        <v>0</v>
      </c>
      <c r="J6" s="195">
        <f>'[2]23'!K8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'[2]23'!B9</f>
        <v>42</v>
      </c>
      <c r="C7" s="195">
        <f>'[2]23'!C9</f>
        <v>30</v>
      </c>
      <c r="D7" s="195">
        <f>'[2]23'!D9</f>
        <v>0</v>
      </c>
      <c r="E7" s="195">
        <f>'[2]23'!E9</f>
        <v>0</v>
      </c>
      <c r="F7" s="15">
        <f t="shared" si="6"/>
        <v>72</v>
      </c>
      <c r="G7" s="194">
        <f>'[2]23'!H9</f>
        <v>37</v>
      </c>
      <c r="H7" s="195">
        <f>'[2]23'!I9</f>
        <v>0</v>
      </c>
      <c r="I7" s="195">
        <f>'[2]23'!J9</f>
        <v>0</v>
      </c>
      <c r="J7" s="195">
        <f>'[2]23'!K9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'[2]23'!B10</f>
        <v>42</v>
      </c>
      <c r="C8" s="195">
        <f>'[2]23'!C10</f>
        <v>30</v>
      </c>
      <c r="D8" s="195">
        <f>'[2]23'!D10</f>
        <v>0</v>
      </c>
      <c r="E8" s="195">
        <f>'[2]23'!E10</f>
        <v>0</v>
      </c>
      <c r="F8" s="15">
        <f t="shared" si="6"/>
        <v>72</v>
      </c>
      <c r="G8" s="194">
        <f>'[2]23'!H10</f>
        <v>37</v>
      </c>
      <c r="H8" s="195">
        <f>'[2]23'!I10</f>
        <v>0</v>
      </c>
      <c r="I8" s="195">
        <f>'[2]23'!J10</f>
        <v>0</v>
      </c>
      <c r="J8" s="195">
        <f>'[2]23'!K10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'[2]23'!B11</f>
        <v>42</v>
      </c>
      <c r="C9" s="195">
        <f>'[2]23'!C11</f>
        <v>30</v>
      </c>
      <c r="D9" s="195">
        <f>'[2]23'!D11</f>
        <v>0</v>
      </c>
      <c r="E9" s="195">
        <f>'[2]23'!E11</f>
        <v>0</v>
      </c>
      <c r="F9" s="15">
        <f t="shared" si="6"/>
        <v>72</v>
      </c>
      <c r="G9" s="194">
        <f>'[2]23'!H11</f>
        <v>37</v>
      </c>
      <c r="H9" s="195">
        <f>'[2]23'!I11</f>
        <v>0</v>
      </c>
      <c r="I9" s="195">
        <f>'[2]23'!J11</f>
        <v>0</v>
      </c>
      <c r="J9" s="195">
        <f>'[2]23'!K11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'[2]23'!B12</f>
        <v>42</v>
      </c>
      <c r="C10" s="195">
        <f>'[2]23'!C12</f>
        <v>30</v>
      </c>
      <c r="D10" s="195">
        <f>'[2]23'!D12</f>
        <v>0</v>
      </c>
      <c r="E10" s="195">
        <f>'[2]23'!E12</f>
        <v>0</v>
      </c>
      <c r="F10" s="15">
        <f t="shared" si="6"/>
        <v>72</v>
      </c>
      <c r="G10" s="194">
        <f>'[2]23'!H12</f>
        <v>38</v>
      </c>
      <c r="H10" s="195">
        <f>'[2]23'!I12</f>
        <v>0</v>
      </c>
      <c r="I10" s="195">
        <f>'[2]23'!J12</f>
        <v>0</v>
      </c>
      <c r="J10" s="195">
        <f>'[2]23'!K12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'[2]23'!B13</f>
        <v>42</v>
      </c>
      <c r="C11" s="195">
        <f>'[2]23'!C13</f>
        <v>30</v>
      </c>
      <c r="D11" s="195">
        <f>'[2]23'!D13</f>
        <v>0</v>
      </c>
      <c r="E11" s="195">
        <f>'[2]23'!E13</f>
        <v>0</v>
      </c>
      <c r="F11" s="15">
        <f t="shared" si="6"/>
        <v>72</v>
      </c>
      <c r="G11" s="194">
        <f>'[2]23'!H13</f>
        <v>38</v>
      </c>
      <c r="H11" s="195">
        <f>'[2]23'!I13</f>
        <v>0</v>
      </c>
      <c r="I11" s="195">
        <f>'[2]23'!J13</f>
        <v>0</v>
      </c>
      <c r="J11" s="195">
        <f>'[2]23'!K13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'[2]23'!B14</f>
        <v>42</v>
      </c>
      <c r="C12" s="195">
        <f>'[2]23'!C14</f>
        <v>30</v>
      </c>
      <c r="D12" s="195">
        <f>'[2]23'!D14</f>
        <v>0</v>
      </c>
      <c r="E12" s="195">
        <f>'[2]23'!E14</f>
        <v>0</v>
      </c>
      <c r="F12" s="15">
        <f t="shared" si="6"/>
        <v>72</v>
      </c>
      <c r="G12" s="194">
        <f>'[2]23'!H14</f>
        <v>38</v>
      </c>
      <c r="H12" s="195">
        <f>'[2]23'!I14</f>
        <v>0</v>
      </c>
      <c r="I12" s="195">
        <f>'[2]23'!J14</f>
        <v>0</v>
      </c>
      <c r="J12" s="195">
        <f>'[2]23'!K14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'[2]23'!B15</f>
        <v>42</v>
      </c>
      <c r="C13" s="195">
        <f>'[2]23'!C15</f>
        <v>30</v>
      </c>
      <c r="D13" s="195">
        <f>'[2]23'!D15</f>
        <v>0</v>
      </c>
      <c r="E13" s="195">
        <f>'[2]23'!E15</f>
        <v>0</v>
      </c>
      <c r="F13" s="15">
        <f t="shared" si="6"/>
        <v>72</v>
      </c>
      <c r="G13" s="194">
        <f>'[2]23'!H15</f>
        <v>38</v>
      </c>
      <c r="H13" s="195">
        <f>'[2]23'!I15</f>
        <v>0</v>
      </c>
      <c r="I13" s="195">
        <f>'[2]23'!J15</f>
        <v>0</v>
      </c>
      <c r="J13" s="195">
        <f>'[2]23'!K15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'[2]23'!B16</f>
        <v>42</v>
      </c>
      <c r="C14" s="195">
        <f>'[2]23'!C16</f>
        <v>30</v>
      </c>
      <c r="D14" s="195">
        <f>'[2]23'!D16</f>
        <v>0</v>
      </c>
      <c r="E14" s="195">
        <f>'[2]23'!E16</f>
        <v>0</v>
      </c>
      <c r="F14" s="15">
        <f t="shared" si="6"/>
        <v>72</v>
      </c>
      <c r="G14" s="194">
        <f>'[2]23'!H16</f>
        <v>38</v>
      </c>
      <c r="H14" s="195">
        <f>'[2]23'!I16</f>
        <v>0</v>
      </c>
      <c r="I14" s="195">
        <f>'[2]23'!J16</f>
        <v>0</v>
      </c>
      <c r="J14" s="195">
        <f>'[2]23'!K16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'[2]23'!B17</f>
        <v>42</v>
      </c>
      <c r="C15" s="195">
        <f>'[2]23'!C17</f>
        <v>30</v>
      </c>
      <c r="D15" s="195">
        <f>'[2]23'!D17</f>
        <v>0</v>
      </c>
      <c r="E15" s="195">
        <f>'[2]23'!E17</f>
        <v>0</v>
      </c>
      <c r="F15" s="15">
        <f t="shared" si="6"/>
        <v>72</v>
      </c>
      <c r="G15" s="194">
        <f>'[2]23'!H17</f>
        <v>38</v>
      </c>
      <c r="H15" s="195">
        <f>'[2]23'!I17</f>
        <v>0</v>
      </c>
      <c r="I15" s="195">
        <f>'[2]23'!J17</f>
        <v>0</v>
      </c>
      <c r="J15" s="195">
        <f>'[2]23'!K17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'[2]23'!B18</f>
        <v>42</v>
      </c>
      <c r="C16" s="195">
        <f>'[2]23'!C18</f>
        <v>30</v>
      </c>
      <c r="D16" s="195">
        <f>'[2]23'!D18</f>
        <v>0</v>
      </c>
      <c r="E16" s="195">
        <f>'[2]23'!E18</f>
        <v>0</v>
      </c>
      <c r="F16" s="15">
        <f t="shared" si="6"/>
        <v>72</v>
      </c>
      <c r="G16" s="194">
        <f>'[2]23'!H18</f>
        <v>38</v>
      </c>
      <c r="H16" s="195">
        <f>'[2]23'!I18</f>
        <v>0</v>
      </c>
      <c r="I16" s="195">
        <f>'[2]23'!J18</f>
        <v>0</v>
      </c>
      <c r="J16" s="195">
        <f>'[2]23'!K18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'[2]23'!B19</f>
        <v>42</v>
      </c>
      <c r="C17" s="195">
        <f>'[2]23'!C19</f>
        <v>30</v>
      </c>
      <c r="D17" s="195">
        <f>'[2]23'!D19</f>
        <v>0</v>
      </c>
      <c r="E17" s="195">
        <f>'[2]23'!E19</f>
        <v>0</v>
      </c>
      <c r="F17" s="15">
        <f t="shared" si="6"/>
        <v>72</v>
      </c>
      <c r="G17" s="194">
        <f>'[2]23'!H19</f>
        <v>38</v>
      </c>
      <c r="H17" s="195">
        <f>'[2]23'!I19</f>
        <v>0</v>
      </c>
      <c r="I17" s="195">
        <f>'[2]23'!J19</f>
        <v>0</v>
      </c>
      <c r="J17" s="195">
        <f>'[2]23'!K19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'[2]23'!B20</f>
        <v>42</v>
      </c>
      <c r="C18" s="195">
        <f>'[2]23'!C20</f>
        <v>30</v>
      </c>
      <c r="D18" s="195">
        <f>'[2]23'!D20</f>
        <v>0</v>
      </c>
      <c r="E18" s="195">
        <f>'[2]23'!E20</f>
        <v>0</v>
      </c>
      <c r="F18" s="15">
        <f t="shared" si="6"/>
        <v>72</v>
      </c>
      <c r="G18" s="194">
        <f>'[2]23'!H20</f>
        <v>38</v>
      </c>
      <c r="H18" s="195">
        <f>'[2]23'!I20</f>
        <v>0</v>
      </c>
      <c r="I18" s="195">
        <f>'[2]23'!J20</f>
        <v>0</v>
      </c>
      <c r="J18" s="195">
        <f>'[2]23'!K20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'[2]23'!B21</f>
        <v>42</v>
      </c>
      <c r="C19" s="195">
        <f>'[2]23'!C21</f>
        <v>30</v>
      </c>
      <c r="D19" s="195">
        <f>'[2]23'!D21</f>
        <v>0</v>
      </c>
      <c r="E19" s="195">
        <f>'[2]23'!E21</f>
        <v>0</v>
      </c>
      <c r="F19" s="15">
        <f t="shared" si="6"/>
        <v>72</v>
      </c>
      <c r="G19" s="194">
        <f>'[2]23'!H21</f>
        <v>38</v>
      </c>
      <c r="H19" s="195">
        <f>'[2]23'!I21</f>
        <v>0</v>
      </c>
      <c r="I19" s="195">
        <f>'[2]23'!J21</f>
        <v>0</v>
      </c>
      <c r="J19" s="195">
        <f>'[2]23'!K21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'[2]23'!B22</f>
        <v>42</v>
      </c>
      <c r="C20" s="195">
        <f>'[2]23'!C22</f>
        <v>30</v>
      </c>
      <c r="D20" s="195">
        <f>'[2]23'!D22</f>
        <v>0</v>
      </c>
      <c r="E20" s="195">
        <f>'[2]23'!E22</f>
        <v>0</v>
      </c>
      <c r="F20" s="15">
        <f t="shared" si="6"/>
        <v>72</v>
      </c>
      <c r="G20" s="194">
        <f>'[2]23'!H22</f>
        <v>38</v>
      </c>
      <c r="H20" s="195">
        <f>'[2]23'!I22</f>
        <v>0</v>
      </c>
      <c r="I20" s="195">
        <f>'[2]23'!J22</f>
        <v>0</v>
      </c>
      <c r="J20" s="195">
        <f>'[2]23'!K22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'[2]23'!B23</f>
        <v>42</v>
      </c>
      <c r="C21" s="195">
        <f>'[2]23'!C23</f>
        <v>30</v>
      </c>
      <c r="D21" s="195">
        <f>'[2]23'!D23</f>
        <v>0</v>
      </c>
      <c r="E21" s="195">
        <f>'[2]23'!E23</f>
        <v>0</v>
      </c>
      <c r="F21" s="15">
        <f t="shared" si="6"/>
        <v>72</v>
      </c>
      <c r="G21" s="194">
        <f>'[2]23'!H23</f>
        <v>38</v>
      </c>
      <c r="H21" s="195">
        <f>'[2]23'!I23</f>
        <v>0</v>
      </c>
      <c r="I21" s="195">
        <f>'[2]23'!J23</f>
        <v>0</v>
      </c>
      <c r="J21" s="195">
        <f>'[2]23'!K23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'[2]23'!B24</f>
        <v>42</v>
      </c>
      <c r="C22" s="195">
        <f>'[2]23'!C24</f>
        <v>30</v>
      </c>
      <c r="D22" s="195">
        <f>'[2]23'!D24</f>
        <v>0</v>
      </c>
      <c r="E22" s="195">
        <f>'[2]23'!E24</f>
        <v>0</v>
      </c>
      <c r="F22" s="15">
        <f t="shared" si="6"/>
        <v>72</v>
      </c>
      <c r="G22" s="194">
        <f>'[2]23'!H24</f>
        <v>38</v>
      </c>
      <c r="H22" s="195">
        <f>'[2]23'!I24</f>
        <v>0</v>
      </c>
      <c r="I22" s="195">
        <f>'[2]23'!J24</f>
        <v>0</v>
      </c>
      <c r="J22" s="195">
        <f>'[2]23'!K24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'[2]23'!B25</f>
        <v>42</v>
      </c>
      <c r="C23" s="195">
        <f>'[2]23'!C25</f>
        <v>30</v>
      </c>
      <c r="D23" s="195">
        <f>'[2]23'!D25</f>
        <v>0</v>
      </c>
      <c r="E23" s="195">
        <f>'[2]23'!E25</f>
        <v>0</v>
      </c>
      <c r="F23" s="15">
        <f t="shared" si="6"/>
        <v>72</v>
      </c>
      <c r="G23" s="194">
        <f>'[2]23'!H25</f>
        <v>38</v>
      </c>
      <c r="H23" s="195">
        <f>'[2]23'!I25</f>
        <v>0</v>
      </c>
      <c r="I23" s="195">
        <f>'[2]23'!J25</f>
        <v>0</v>
      </c>
      <c r="J23" s="195">
        <f>'[2]23'!K25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'[2]23'!B26</f>
        <v>42</v>
      </c>
      <c r="C24" s="195">
        <f>'[2]23'!C26</f>
        <v>30</v>
      </c>
      <c r="D24" s="195">
        <f>'[2]23'!D26</f>
        <v>0</v>
      </c>
      <c r="E24" s="195">
        <f>'[2]23'!E26</f>
        <v>0</v>
      </c>
      <c r="F24" s="15">
        <f t="shared" si="6"/>
        <v>72</v>
      </c>
      <c r="G24" s="194">
        <f>'[2]23'!H26</f>
        <v>38</v>
      </c>
      <c r="H24" s="195">
        <f>'[2]23'!I26</f>
        <v>0</v>
      </c>
      <c r="I24" s="195">
        <f>'[2]23'!J26</f>
        <v>0</v>
      </c>
      <c r="J24" s="195">
        <f>'[2]23'!K26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'[2]23'!B27</f>
        <v>42</v>
      </c>
      <c r="C25" s="195">
        <f>'[2]23'!C27</f>
        <v>30</v>
      </c>
      <c r="D25" s="195">
        <f>'[2]23'!D27</f>
        <v>0</v>
      </c>
      <c r="E25" s="195">
        <f>'[2]23'!E27</f>
        <v>0</v>
      </c>
      <c r="F25" s="15">
        <f t="shared" si="6"/>
        <v>72</v>
      </c>
      <c r="G25" s="194">
        <f>'[2]23'!H27</f>
        <v>38</v>
      </c>
      <c r="H25" s="195">
        <f>'[2]23'!I27</f>
        <v>0</v>
      </c>
      <c r="I25" s="195">
        <f>'[2]23'!J27</f>
        <v>0</v>
      </c>
      <c r="J25" s="195">
        <f>'[2]23'!K27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'[2]23'!B28</f>
        <v>42</v>
      </c>
      <c r="C26" s="195">
        <f>'[2]23'!C28</f>
        <v>30</v>
      </c>
      <c r="D26" s="195">
        <f>'[2]23'!D28</f>
        <v>0</v>
      </c>
      <c r="E26" s="195">
        <f>'[2]23'!E28</f>
        <v>0</v>
      </c>
      <c r="F26" s="15">
        <f t="shared" si="6"/>
        <v>72</v>
      </c>
      <c r="G26" s="194">
        <f>'[2]23'!H28</f>
        <v>38</v>
      </c>
      <c r="H26" s="195">
        <f>'[2]23'!I28</f>
        <v>0</v>
      </c>
      <c r="I26" s="195">
        <f>'[2]23'!J28</f>
        <v>0</v>
      </c>
      <c r="J26" s="195">
        <f>'[2]23'!K28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'[2]23'!B29</f>
        <v>42</v>
      </c>
      <c r="C27" s="195">
        <f>'[2]23'!C29</f>
        <v>30</v>
      </c>
      <c r="D27" s="195">
        <f>'[2]23'!D29</f>
        <v>0</v>
      </c>
      <c r="E27" s="195">
        <f>'[2]23'!E29</f>
        <v>0</v>
      </c>
      <c r="F27" s="15">
        <f t="shared" si="6"/>
        <v>72</v>
      </c>
      <c r="G27" s="194">
        <f>'[2]23'!H29</f>
        <v>38</v>
      </c>
      <c r="H27" s="195">
        <f>'[2]23'!I29</f>
        <v>0</v>
      </c>
      <c r="I27" s="195">
        <f>'[2]23'!J29</f>
        <v>0</v>
      </c>
      <c r="J27" s="195">
        <f>'[2]23'!K29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'[2]23'!B30</f>
        <v>42</v>
      </c>
      <c r="C28" s="195">
        <f>'[2]23'!C30</f>
        <v>30</v>
      </c>
      <c r="D28" s="195">
        <f>'[2]23'!D30</f>
        <v>0</v>
      </c>
      <c r="E28" s="195">
        <f>'[2]23'!E30</f>
        <v>0</v>
      </c>
      <c r="F28" s="15">
        <f t="shared" si="6"/>
        <v>72</v>
      </c>
      <c r="G28" s="194">
        <f>'[2]23'!H30</f>
        <v>37</v>
      </c>
      <c r="H28" s="195">
        <f>'[2]23'!I30</f>
        <v>0</v>
      </c>
      <c r="I28" s="195">
        <f>'[2]23'!J30</f>
        <v>0</v>
      </c>
      <c r="J28" s="195">
        <f>'[2]23'!K30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'[2]23'!B31</f>
        <v>42</v>
      </c>
      <c r="C29" s="195">
        <f>'[2]23'!C31</f>
        <v>30</v>
      </c>
      <c r="D29" s="195">
        <f>'[2]23'!D31</f>
        <v>0</v>
      </c>
      <c r="E29" s="195">
        <f>'[2]23'!E31</f>
        <v>0</v>
      </c>
      <c r="F29" s="15">
        <f t="shared" si="6"/>
        <v>72</v>
      </c>
      <c r="G29" s="194">
        <f>'[2]23'!H31</f>
        <v>37</v>
      </c>
      <c r="H29" s="195">
        <f>'[2]23'!I31</f>
        <v>0</v>
      </c>
      <c r="I29" s="195">
        <f>'[2]23'!J31</f>
        <v>0</v>
      </c>
      <c r="J29" s="195">
        <f>'[2]23'!K31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'[2]23'!B32</f>
        <v>42</v>
      </c>
      <c r="C30" s="195">
        <f>'[2]23'!C32</f>
        <v>30</v>
      </c>
      <c r="D30" s="195">
        <f>'[2]23'!D32</f>
        <v>0</v>
      </c>
      <c r="E30" s="195">
        <f>'[2]23'!E32</f>
        <v>0</v>
      </c>
      <c r="F30" s="15">
        <f t="shared" si="6"/>
        <v>72</v>
      </c>
      <c r="G30" s="194">
        <f>'[2]23'!H32</f>
        <v>37</v>
      </c>
      <c r="H30" s="195">
        <f>'[2]23'!I32</f>
        <v>0</v>
      </c>
      <c r="I30" s="195">
        <f>'[2]23'!J32</f>
        <v>0</v>
      </c>
      <c r="J30" s="195">
        <f>'[2]23'!K32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'[2]23'!B33</f>
        <v>42</v>
      </c>
      <c r="C31" s="195">
        <f>'[2]23'!C33</f>
        <v>30</v>
      </c>
      <c r="D31" s="195">
        <f>'[2]23'!D33</f>
        <v>0</v>
      </c>
      <c r="E31" s="195">
        <f>'[2]23'!E33</f>
        <v>0</v>
      </c>
      <c r="F31" s="15">
        <f t="shared" si="6"/>
        <v>72</v>
      </c>
      <c r="G31" s="194">
        <f>'[2]23'!H33</f>
        <v>37</v>
      </c>
      <c r="H31" s="195">
        <f>'[2]23'!I33</f>
        <v>0</v>
      </c>
      <c r="I31" s="195">
        <f>'[2]23'!J33</f>
        <v>0</v>
      </c>
      <c r="J31" s="195">
        <f>'[2]23'!K33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'[2]23'!B34</f>
        <v>42</v>
      </c>
      <c r="C32" s="195">
        <f>'[2]23'!C34</f>
        <v>30</v>
      </c>
      <c r="D32" s="195">
        <f>'[2]23'!D34</f>
        <v>0</v>
      </c>
      <c r="E32" s="195">
        <f>'[2]23'!E34</f>
        <v>0</v>
      </c>
      <c r="F32" s="15">
        <f t="shared" si="6"/>
        <v>72</v>
      </c>
      <c r="G32" s="194">
        <f>'[2]23'!H34</f>
        <v>37</v>
      </c>
      <c r="H32" s="195">
        <f>'[2]23'!I34</f>
        <v>0</v>
      </c>
      <c r="I32" s="195">
        <f>'[2]23'!J34</f>
        <v>0</v>
      </c>
      <c r="J32" s="195">
        <f>'[2]23'!K34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'[2]23'!B35</f>
        <v>42</v>
      </c>
      <c r="C33" s="195">
        <f>'[2]23'!C35</f>
        <v>30</v>
      </c>
      <c r="D33" s="195">
        <f>'[2]23'!D35</f>
        <v>0</v>
      </c>
      <c r="E33" s="195">
        <f>'[2]23'!E35</f>
        <v>0</v>
      </c>
      <c r="F33" s="15">
        <f t="shared" si="6"/>
        <v>72</v>
      </c>
      <c r="G33" s="194">
        <f>'[2]23'!H35</f>
        <v>37</v>
      </c>
      <c r="H33" s="195">
        <f>'[2]23'!I35</f>
        <v>0</v>
      </c>
      <c r="I33" s="195">
        <f>'[2]23'!J35</f>
        <v>0</v>
      </c>
      <c r="J33" s="195">
        <f>'[2]23'!K35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'[2]23'!B36</f>
        <v>42</v>
      </c>
      <c r="C34" s="195">
        <f>'[2]23'!C36</f>
        <v>30</v>
      </c>
      <c r="D34" s="195">
        <f>'[2]23'!D36</f>
        <v>0</v>
      </c>
      <c r="E34" s="195">
        <f>'[2]23'!E36</f>
        <v>0</v>
      </c>
      <c r="F34" s="15">
        <f t="shared" si="6"/>
        <v>72</v>
      </c>
      <c r="G34" s="194">
        <f>'[2]23'!H36</f>
        <v>38</v>
      </c>
      <c r="H34" s="195">
        <f>'[2]23'!I36</f>
        <v>0</v>
      </c>
      <c r="I34" s="195">
        <f>'[2]23'!J36</f>
        <v>0</v>
      </c>
      <c r="J34" s="195">
        <f>'[2]23'!K36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'[2]23'!B37</f>
        <v>42</v>
      </c>
      <c r="C35" s="195">
        <f>'[2]23'!C37</f>
        <v>30</v>
      </c>
      <c r="D35" s="195">
        <f>'[2]23'!D37</f>
        <v>0</v>
      </c>
      <c r="E35" s="195">
        <f>'[2]23'!E37</f>
        <v>0</v>
      </c>
      <c r="F35" s="15">
        <f t="shared" si="6"/>
        <v>72</v>
      </c>
      <c r="G35" s="194">
        <f>'[2]23'!H37</f>
        <v>38</v>
      </c>
      <c r="H35" s="195">
        <f>'[2]23'!I37</f>
        <v>0</v>
      </c>
      <c r="I35" s="195">
        <f>'[2]23'!J37</f>
        <v>0</v>
      </c>
      <c r="J35" s="195">
        <f>'[2]23'!K37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'[2]23'!B38</f>
        <v>42</v>
      </c>
      <c r="C36" s="195">
        <f>'[2]23'!C38</f>
        <v>30</v>
      </c>
      <c r="D36" s="195">
        <f>'[2]23'!D38</f>
        <v>0</v>
      </c>
      <c r="E36" s="195">
        <f>'[2]23'!E38</f>
        <v>0</v>
      </c>
      <c r="F36" s="15">
        <f t="shared" si="6"/>
        <v>72</v>
      </c>
      <c r="G36" s="194">
        <f>'[2]23'!H38</f>
        <v>38</v>
      </c>
      <c r="H36" s="195">
        <f>'[2]23'!I38</f>
        <v>0</v>
      </c>
      <c r="I36" s="195">
        <f>'[2]23'!J38</f>
        <v>0</v>
      </c>
      <c r="J36" s="195">
        <f>'[2]23'!K38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'[2]23'!B39</f>
        <v>42</v>
      </c>
      <c r="C37" s="195">
        <f>'[2]23'!C39</f>
        <v>30</v>
      </c>
      <c r="D37" s="195">
        <f>'[2]23'!D39</f>
        <v>0</v>
      </c>
      <c r="E37" s="195">
        <f>'[2]23'!E39</f>
        <v>0</v>
      </c>
      <c r="F37" s="15">
        <f t="shared" si="6"/>
        <v>72</v>
      </c>
      <c r="G37" s="194">
        <f>'[2]23'!H39</f>
        <v>38</v>
      </c>
      <c r="H37" s="195">
        <f>'[2]23'!I39</f>
        <v>0</v>
      </c>
      <c r="I37" s="195">
        <f>'[2]23'!J39</f>
        <v>0</v>
      </c>
      <c r="J37" s="195">
        <f>'[2]23'!K39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'[2]23'!B40</f>
        <v>42</v>
      </c>
      <c r="C38" s="195">
        <f>'[2]23'!C40</f>
        <v>30</v>
      </c>
      <c r="D38" s="195">
        <f>'[2]23'!D40</f>
        <v>0</v>
      </c>
      <c r="E38" s="195">
        <f>'[2]23'!E40</f>
        <v>0</v>
      </c>
      <c r="F38" s="15">
        <f t="shared" si="6"/>
        <v>72</v>
      </c>
      <c r="G38" s="194">
        <f>'[2]23'!H40</f>
        <v>38</v>
      </c>
      <c r="H38" s="195">
        <f>'[2]23'!I40</f>
        <v>0</v>
      </c>
      <c r="I38" s="195">
        <f>'[2]23'!J40</f>
        <v>0</v>
      </c>
      <c r="J38" s="195">
        <f>'[2]23'!K40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'[2]23'!B41</f>
        <v>42</v>
      </c>
      <c r="C39" s="195">
        <f>'[2]23'!C41</f>
        <v>30</v>
      </c>
      <c r="D39" s="195">
        <f>'[2]23'!D41</f>
        <v>0</v>
      </c>
      <c r="E39" s="195">
        <f>'[2]23'!E41</f>
        <v>0</v>
      </c>
      <c r="F39" s="15">
        <f t="shared" si="6"/>
        <v>72</v>
      </c>
      <c r="G39" s="194">
        <f>'[2]23'!H41</f>
        <v>38</v>
      </c>
      <c r="H39" s="195">
        <f>'[2]23'!I41</f>
        <v>0</v>
      </c>
      <c r="I39" s="195">
        <f>'[2]23'!J41</f>
        <v>0</v>
      </c>
      <c r="J39" s="195">
        <f>'[2]23'!K41</f>
        <v>0</v>
      </c>
      <c r="K39" s="15">
        <f t="shared" si="3"/>
        <v>38</v>
      </c>
      <c r="L39" s="18">
        <f>frq!C39</f>
        <v>1</v>
      </c>
      <c r="M39" s="124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194">
        <f>'[2]23'!B42</f>
        <v>42</v>
      </c>
      <c r="C40" s="195">
        <f>'[2]23'!C42</f>
        <v>30</v>
      </c>
      <c r="D40" s="195">
        <f>'[2]23'!D42</f>
        <v>0</v>
      </c>
      <c r="E40" s="195">
        <f>'[2]23'!E42</f>
        <v>0</v>
      </c>
      <c r="F40" s="15">
        <f t="shared" si="6"/>
        <v>72</v>
      </c>
      <c r="G40" s="194">
        <f>'[2]23'!H42</f>
        <v>38</v>
      </c>
      <c r="H40" s="195">
        <f>'[2]23'!I42</f>
        <v>0</v>
      </c>
      <c r="I40" s="195">
        <f>'[2]23'!J42</f>
        <v>0</v>
      </c>
      <c r="J40" s="195">
        <f>'[2]23'!K42</f>
        <v>0</v>
      </c>
      <c r="K40" s="15">
        <f t="shared" si="3"/>
        <v>38</v>
      </c>
      <c r="L40" s="18">
        <f>frq!C40</f>
        <v>1</v>
      </c>
      <c r="M40" s="124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194">
        <f>'[2]23'!B43</f>
        <v>42</v>
      </c>
      <c r="C41" s="195">
        <f>'[2]23'!C43</f>
        <v>30</v>
      </c>
      <c r="D41" s="195">
        <f>'[2]23'!D43</f>
        <v>0</v>
      </c>
      <c r="E41" s="195">
        <f>'[2]23'!E43</f>
        <v>0</v>
      </c>
      <c r="F41" s="15">
        <f t="shared" si="6"/>
        <v>72</v>
      </c>
      <c r="G41" s="194">
        <f>'[2]23'!H43</f>
        <v>38</v>
      </c>
      <c r="H41" s="195">
        <f>'[2]23'!I43</f>
        <v>0</v>
      </c>
      <c r="I41" s="195">
        <f>'[2]23'!J43</f>
        <v>0</v>
      </c>
      <c r="J41" s="195">
        <f>'[2]23'!K43</f>
        <v>0</v>
      </c>
      <c r="K41" s="15">
        <f t="shared" si="3"/>
        <v>38</v>
      </c>
      <c r="L41" s="18">
        <f>frq!C41</f>
        <v>1</v>
      </c>
      <c r="M41" s="124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194">
        <f>'[2]23'!B44</f>
        <v>42</v>
      </c>
      <c r="C42" s="195">
        <f>'[2]23'!C44</f>
        <v>30</v>
      </c>
      <c r="D42" s="195">
        <f>'[2]23'!D44</f>
        <v>0</v>
      </c>
      <c r="E42" s="195">
        <f>'[2]23'!E44</f>
        <v>0</v>
      </c>
      <c r="F42" s="15">
        <f t="shared" si="6"/>
        <v>72</v>
      </c>
      <c r="G42" s="194">
        <f>'[2]23'!H44</f>
        <v>38</v>
      </c>
      <c r="H42" s="195">
        <f>'[2]23'!I44</f>
        <v>0</v>
      </c>
      <c r="I42" s="195">
        <f>'[2]23'!J44</f>
        <v>0</v>
      </c>
      <c r="J42" s="195">
        <f>'[2]23'!K44</f>
        <v>0</v>
      </c>
      <c r="K42" s="15">
        <f t="shared" si="3"/>
        <v>38</v>
      </c>
      <c r="L42" s="18">
        <f>frq!C42</f>
        <v>1</v>
      </c>
      <c r="M42" s="124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194">
        <f>'[2]23'!B45</f>
        <v>42</v>
      </c>
      <c r="C43" s="195">
        <f>'[2]23'!C45</f>
        <v>30</v>
      </c>
      <c r="D43" s="195">
        <f>'[2]23'!D45</f>
        <v>0</v>
      </c>
      <c r="E43" s="195">
        <f>'[2]23'!E45</f>
        <v>0</v>
      </c>
      <c r="F43" s="15">
        <f t="shared" si="6"/>
        <v>72</v>
      </c>
      <c r="G43" s="194">
        <f>'[2]23'!H45</f>
        <v>38</v>
      </c>
      <c r="H43" s="195">
        <f>'[2]23'!I45</f>
        <v>0</v>
      </c>
      <c r="I43" s="195">
        <f>'[2]23'!J45</f>
        <v>0</v>
      </c>
      <c r="J43" s="195">
        <f>'[2]23'!K45</f>
        <v>0</v>
      </c>
      <c r="K43" s="15">
        <f t="shared" si="3"/>
        <v>38</v>
      </c>
      <c r="L43" s="18">
        <f>frq!C43</f>
        <v>1</v>
      </c>
      <c r="M43" s="124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194">
        <f>'[2]23'!B46</f>
        <v>42</v>
      </c>
      <c r="C44" s="195">
        <f>'[2]23'!C46</f>
        <v>30</v>
      </c>
      <c r="D44" s="195">
        <f>'[2]23'!D46</f>
        <v>0</v>
      </c>
      <c r="E44" s="195">
        <f>'[2]23'!E46</f>
        <v>0</v>
      </c>
      <c r="F44" s="15">
        <f t="shared" si="6"/>
        <v>72</v>
      </c>
      <c r="G44" s="194">
        <f>'[2]23'!H46</f>
        <v>38</v>
      </c>
      <c r="H44" s="195">
        <f>'[2]23'!I46</f>
        <v>0</v>
      </c>
      <c r="I44" s="195">
        <f>'[2]23'!J46</f>
        <v>0</v>
      </c>
      <c r="J44" s="195">
        <f>'[2]23'!K46</f>
        <v>0</v>
      </c>
      <c r="K44" s="15">
        <f t="shared" si="3"/>
        <v>38</v>
      </c>
      <c r="L44" s="18">
        <f>frq!C44</f>
        <v>1</v>
      </c>
      <c r="M44" s="124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194">
        <f>'[2]23'!B47</f>
        <v>42</v>
      </c>
      <c r="C45" s="195">
        <f>'[2]23'!C47</f>
        <v>30</v>
      </c>
      <c r="D45" s="195">
        <f>'[2]23'!D47</f>
        <v>0</v>
      </c>
      <c r="E45" s="195">
        <f>'[2]23'!E47</f>
        <v>0</v>
      </c>
      <c r="F45" s="15">
        <f t="shared" si="6"/>
        <v>72</v>
      </c>
      <c r="G45" s="194">
        <f>'[2]23'!H47</f>
        <v>38</v>
      </c>
      <c r="H45" s="195">
        <f>'[2]23'!I47</f>
        <v>0</v>
      </c>
      <c r="I45" s="195">
        <f>'[2]23'!J47</f>
        <v>0</v>
      </c>
      <c r="J45" s="195">
        <f>'[2]23'!K47</f>
        <v>0</v>
      </c>
      <c r="K45" s="15">
        <f t="shared" si="3"/>
        <v>38</v>
      </c>
      <c r="L45" s="18">
        <f>frq!C45</f>
        <v>1</v>
      </c>
      <c r="M45" s="124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194">
        <f>'[2]23'!B48</f>
        <v>42</v>
      </c>
      <c r="C46" s="195">
        <f>'[2]23'!C48</f>
        <v>30</v>
      </c>
      <c r="D46" s="195">
        <f>'[2]23'!D48</f>
        <v>0</v>
      </c>
      <c r="E46" s="195">
        <f>'[2]23'!E48</f>
        <v>0</v>
      </c>
      <c r="F46" s="15">
        <f t="shared" si="6"/>
        <v>72</v>
      </c>
      <c r="G46" s="194">
        <f>'[2]23'!H48</f>
        <v>38</v>
      </c>
      <c r="H46" s="195">
        <f>'[2]23'!I48</f>
        <v>0</v>
      </c>
      <c r="I46" s="195">
        <f>'[2]23'!J48</f>
        <v>0</v>
      </c>
      <c r="J46" s="195">
        <f>'[2]23'!K48</f>
        <v>0</v>
      </c>
      <c r="K46" s="15">
        <f t="shared" si="3"/>
        <v>38</v>
      </c>
      <c r="L46" s="18">
        <f>frq!C46</f>
        <v>1</v>
      </c>
      <c r="M46" s="124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194">
        <f>'[2]23'!B49</f>
        <v>42</v>
      </c>
      <c r="C47" s="195">
        <f>'[2]23'!C49</f>
        <v>30</v>
      </c>
      <c r="D47" s="195">
        <f>'[2]23'!D49</f>
        <v>0</v>
      </c>
      <c r="E47" s="195">
        <f>'[2]23'!E49</f>
        <v>0</v>
      </c>
      <c r="F47" s="15">
        <f t="shared" si="6"/>
        <v>72</v>
      </c>
      <c r="G47" s="194">
        <f>'[2]23'!H49</f>
        <v>38</v>
      </c>
      <c r="H47" s="195">
        <f>'[2]23'!I49</f>
        <v>0</v>
      </c>
      <c r="I47" s="195">
        <f>'[2]23'!J49</f>
        <v>0</v>
      </c>
      <c r="J47" s="195">
        <f>'[2]23'!K49</f>
        <v>0</v>
      </c>
      <c r="K47" s="15">
        <f t="shared" si="3"/>
        <v>38</v>
      </c>
      <c r="L47" s="18">
        <f>frq!C47</f>
        <v>1</v>
      </c>
      <c r="M47" s="124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194">
        <f>'[2]23'!B50</f>
        <v>42</v>
      </c>
      <c r="C48" s="195">
        <f>'[2]23'!C50</f>
        <v>30</v>
      </c>
      <c r="D48" s="195">
        <f>'[2]23'!D50</f>
        <v>0</v>
      </c>
      <c r="E48" s="195">
        <f>'[2]23'!E50</f>
        <v>0</v>
      </c>
      <c r="F48" s="15">
        <f t="shared" si="6"/>
        <v>72</v>
      </c>
      <c r="G48" s="194">
        <f>'[2]23'!H50</f>
        <v>38</v>
      </c>
      <c r="H48" s="195">
        <f>'[2]23'!I50</f>
        <v>0</v>
      </c>
      <c r="I48" s="195">
        <f>'[2]23'!J50</f>
        <v>0</v>
      </c>
      <c r="J48" s="195">
        <f>'[2]23'!K50</f>
        <v>0</v>
      </c>
      <c r="K48" s="15">
        <f t="shared" si="3"/>
        <v>38</v>
      </c>
      <c r="L48" s="18">
        <f>frq!C48</f>
        <v>1</v>
      </c>
      <c r="M48" s="124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194">
        <f>'[2]23'!B51</f>
        <v>42</v>
      </c>
      <c r="C49" s="195">
        <f>'[2]23'!C51</f>
        <v>30</v>
      </c>
      <c r="D49" s="195">
        <f>'[2]23'!D51</f>
        <v>0</v>
      </c>
      <c r="E49" s="195">
        <f>'[2]23'!E51</f>
        <v>0</v>
      </c>
      <c r="F49" s="15">
        <f t="shared" si="6"/>
        <v>72</v>
      </c>
      <c r="G49" s="194">
        <f>'[2]23'!H51</f>
        <v>38</v>
      </c>
      <c r="H49" s="195">
        <f>'[2]23'!I51</f>
        <v>0</v>
      </c>
      <c r="I49" s="195">
        <f>'[2]23'!J51</f>
        <v>0</v>
      </c>
      <c r="J49" s="195">
        <f>'[2]23'!K51</f>
        <v>0</v>
      </c>
      <c r="K49" s="15">
        <f t="shared" si="3"/>
        <v>38</v>
      </c>
      <c r="L49" s="18">
        <f>frq!C49</f>
        <v>1</v>
      </c>
      <c r="M49" s="124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194">
        <f>'[2]23'!B52</f>
        <v>42</v>
      </c>
      <c r="C50" s="195">
        <f>'[2]23'!C52</f>
        <v>30</v>
      </c>
      <c r="D50" s="195">
        <f>'[2]23'!D52</f>
        <v>0</v>
      </c>
      <c r="E50" s="195">
        <f>'[2]23'!E52</f>
        <v>0</v>
      </c>
      <c r="F50" s="15">
        <f t="shared" si="6"/>
        <v>72</v>
      </c>
      <c r="G50" s="194">
        <f>'[2]23'!H52</f>
        <v>38</v>
      </c>
      <c r="H50" s="195">
        <f>'[2]23'!I52</f>
        <v>0</v>
      </c>
      <c r="I50" s="195">
        <f>'[2]23'!J52</f>
        <v>0</v>
      </c>
      <c r="J50" s="195">
        <f>'[2]23'!K52</f>
        <v>0</v>
      </c>
      <c r="K50" s="15">
        <f t="shared" si="3"/>
        <v>38</v>
      </c>
      <c r="L50" s="18">
        <f>frq!C50</f>
        <v>1</v>
      </c>
      <c r="M50" s="124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194">
        <f>'[2]23'!B53</f>
        <v>42</v>
      </c>
      <c r="C51" s="195">
        <f>'[2]23'!C53</f>
        <v>30</v>
      </c>
      <c r="D51" s="195">
        <f>'[2]23'!D53</f>
        <v>0</v>
      </c>
      <c r="E51" s="195">
        <f>'[2]23'!E53</f>
        <v>0</v>
      </c>
      <c r="F51" s="15">
        <f t="shared" si="6"/>
        <v>72</v>
      </c>
      <c r="G51" s="194">
        <f>'[2]23'!H53</f>
        <v>38</v>
      </c>
      <c r="H51" s="195">
        <f>'[2]23'!I53</f>
        <v>0</v>
      </c>
      <c r="I51" s="195">
        <f>'[2]23'!J53</f>
        <v>0</v>
      </c>
      <c r="J51" s="195">
        <f>'[2]23'!K53</f>
        <v>0</v>
      </c>
      <c r="K51" s="15">
        <f t="shared" si="3"/>
        <v>38</v>
      </c>
      <c r="L51" s="18">
        <f>frq!C51</f>
        <v>1</v>
      </c>
      <c r="M51" s="124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194">
        <f>'[2]23'!B54</f>
        <v>42</v>
      </c>
      <c r="C52" s="195">
        <f>'[2]23'!C54</f>
        <v>30</v>
      </c>
      <c r="D52" s="195">
        <f>'[2]23'!D54</f>
        <v>0</v>
      </c>
      <c r="E52" s="195">
        <f>'[2]23'!E54</f>
        <v>0</v>
      </c>
      <c r="F52" s="15">
        <f t="shared" si="6"/>
        <v>72</v>
      </c>
      <c r="G52" s="194">
        <f>'[2]23'!H54</f>
        <v>38</v>
      </c>
      <c r="H52" s="195">
        <f>'[2]23'!I54</f>
        <v>0</v>
      </c>
      <c r="I52" s="195">
        <f>'[2]23'!J54</f>
        <v>0</v>
      </c>
      <c r="J52" s="195">
        <f>'[2]23'!K54</f>
        <v>0</v>
      </c>
      <c r="K52" s="15">
        <f t="shared" si="3"/>
        <v>38</v>
      </c>
      <c r="L52" s="18">
        <f>frq!C52</f>
        <v>1</v>
      </c>
      <c r="M52" s="124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194">
        <f>'[2]23'!B55</f>
        <v>42</v>
      </c>
      <c r="C53" s="195">
        <f>'[2]23'!C55</f>
        <v>30</v>
      </c>
      <c r="D53" s="195">
        <f>'[2]23'!D55</f>
        <v>0</v>
      </c>
      <c r="E53" s="195">
        <f>'[2]23'!E55</f>
        <v>0</v>
      </c>
      <c r="F53" s="15">
        <f t="shared" si="6"/>
        <v>72</v>
      </c>
      <c r="G53" s="194">
        <f>'[2]23'!H55</f>
        <v>38</v>
      </c>
      <c r="H53" s="195">
        <f>'[2]23'!I55</f>
        <v>0</v>
      </c>
      <c r="I53" s="195">
        <f>'[2]23'!J55</f>
        <v>0</v>
      </c>
      <c r="J53" s="195">
        <f>'[2]23'!K55</f>
        <v>0</v>
      </c>
      <c r="K53" s="15">
        <f t="shared" si="3"/>
        <v>38</v>
      </c>
      <c r="L53" s="18">
        <f>frq!C53</f>
        <v>1</v>
      </c>
      <c r="M53" s="124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194">
        <f>'[2]23'!B56</f>
        <v>42</v>
      </c>
      <c r="C54" s="195">
        <f>'[2]23'!C56</f>
        <v>30</v>
      </c>
      <c r="D54" s="195">
        <f>'[2]23'!D56</f>
        <v>0</v>
      </c>
      <c r="E54" s="195">
        <f>'[2]23'!E56</f>
        <v>0</v>
      </c>
      <c r="F54" s="15">
        <f t="shared" si="6"/>
        <v>72</v>
      </c>
      <c r="G54" s="194">
        <f>'[2]23'!H56</f>
        <v>38</v>
      </c>
      <c r="H54" s="195">
        <f>'[2]23'!I56</f>
        <v>0</v>
      </c>
      <c r="I54" s="195">
        <f>'[2]23'!J56</f>
        <v>0</v>
      </c>
      <c r="J54" s="195">
        <f>'[2]23'!K56</f>
        <v>0</v>
      </c>
      <c r="K54" s="15">
        <f t="shared" si="3"/>
        <v>38</v>
      </c>
      <c r="L54" s="18">
        <f>frq!C54</f>
        <v>1</v>
      </c>
      <c r="M54" s="124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194">
        <f>'[2]23'!B57</f>
        <v>42</v>
      </c>
      <c r="C55" s="195">
        <f>'[2]23'!C57</f>
        <v>30</v>
      </c>
      <c r="D55" s="195">
        <f>'[2]23'!D57</f>
        <v>0</v>
      </c>
      <c r="E55" s="195">
        <f>'[2]23'!E57</f>
        <v>0</v>
      </c>
      <c r="F55" s="15">
        <f t="shared" si="6"/>
        <v>72</v>
      </c>
      <c r="G55" s="194">
        <f>'[2]23'!H57</f>
        <v>38</v>
      </c>
      <c r="H55" s="195">
        <f>'[2]23'!I57</f>
        <v>0</v>
      </c>
      <c r="I55" s="195">
        <f>'[2]23'!J57</f>
        <v>0</v>
      </c>
      <c r="J55" s="195">
        <f>'[2]23'!K57</f>
        <v>0</v>
      </c>
      <c r="K55" s="15">
        <f t="shared" si="3"/>
        <v>38</v>
      </c>
      <c r="L55" s="18">
        <f>frq!C55</f>
        <v>1</v>
      </c>
      <c r="M55" s="124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194">
        <f>'[2]23'!B58</f>
        <v>42</v>
      </c>
      <c r="C56" s="195">
        <f>'[2]23'!C58</f>
        <v>30</v>
      </c>
      <c r="D56" s="195">
        <f>'[2]23'!D58</f>
        <v>0</v>
      </c>
      <c r="E56" s="195">
        <f>'[2]23'!E58</f>
        <v>0</v>
      </c>
      <c r="F56" s="15">
        <f t="shared" si="6"/>
        <v>72</v>
      </c>
      <c r="G56" s="194">
        <f>'[2]23'!H58</f>
        <v>38</v>
      </c>
      <c r="H56" s="195">
        <f>'[2]23'!I58</f>
        <v>0</v>
      </c>
      <c r="I56" s="195">
        <f>'[2]23'!J58</f>
        <v>0</v>
      </c>
      <c r="J56" s="195">
        <f>'[2]23'!K58</f>
        <v>0</v>
      </c>
      <c r="K56" s="15">
        <f t="shared" si="3"/>
        <v>38</v>
      </c>
      <c r="L56" s="18">
        <f>frq!C56</f>
        <v>1</v>
      </c>
      <c r="M56" s="124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194">
        <f>'[2]23'!B59</f>
        <v>42</v>
      </c>
      <c r="C57" s="195">
        <f>'[2]23'!C59</f>
        <v>30</v>
      </c>
      <c r="D57" s="195">
        <f>'[2]23'!D59</f>
        <v>0</v>
      </c>
      <c r="E57" s="195">
        <f>'[2]23'!E59</f>
        <v>0</v>
      </c>
      <c r="F57" s="15">
        <f t="shared" si="6"/>
        <v>72</v>
      </c>
      <c r="G57" s="194">
        <f>'[2]23'!H59</f>
        <v>38</v>
      </c>
      <c r="H57" s="195">
        <f>'[2]23'!I59</f>
        <v>0</v>
      </c>
      <c r="I57" s="195">
        <f>'[2]23'!J59</f>
        <v>0</v>
      </c>
      <c r="J57" s="195">
        <f>'[2]23'!K59</f>
        <v>0</v>
      </c>
      <c r="K57" s="15">
        <f t="shared" si="3"/>
        <v>38</v>
      </c>
      <c r="L57" s="18">
        <f>frq!C57</f>
        <v>1</v>
      </c>
      <c r="M57" s="124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194">
        <f>'[2]23'!B60</f>
        <v>42</v>
      </c>
      <c r="C58" s="195">
        <f>'[2]23'!C60</f>
        <v>30</v>
      </c>
      <c r="D58" s="195">
        <f>'[2]23'!D60</f>
        <v>0</v>
      </c>
      <c r="E58" s="195">
        <f>'[2]23'!E60</f>
        <v>0</v>
      </c>
      <c r="F58" s="15">
        <f t="shared" si="6"/>
        <v>72</v>
      </c>
      <c r="G58" s="194">
        <f>'[2]23'!H60</f>
        <v>38</v>
      </c>
      <c r="H58" s="195">
        <f>'[2]23'!I60</f>
        <v>0</v>
      </c>
      <c r="I58" s="195">
        <f>'[2]23'!J60</f>
        <v>0</v>
      </c>
      <c r="J58" s="195">
        <f>'[2]23'!K60</f>
        <v>0</v>
      </c>
      <c r="K58" s="15">
        <f t="shared" si="3"/>
        <v>38</v>
      </c>
      <c r="L58" s="18">
        <f>frq!C58</f>
        <v>1</v>
      </c>
      <c r="M58" s="124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194">
        <f>'[2]23'!B61</f>
        <v>42</v>
      </c>
      <c r="C59" s="195">
        <f>'[2]23'!C61</f>
        <v>30</v>
      </c>
      <c r="D59" s="195">
        <f>'[2]23'!D61</f>
        <v>0</v>
      </c>
      <c r="E59" s="195">
        <f>'[2]23'!E61</f>
        <v>0</v>
      </c>
      <c r="F59" s="15">
        <f t="shared" si="6"/>
        <v>72</v>
      </c>
      <c r="G59" s="194">
        <f>'[2]23'!H61</f>
        <v>37</v>
      </c>
      <c r="H59" s="195">
        <f>'[2]23'!I61</f>
        <v>0</v>
      </c>
      <c r="I59" s="195">
        <f>'[2]23'!J61</f>
        <v>0</v>
      </c>
      <c r="J59" s="195">
        <f>'[2]23'!K61</f>
        <v>0</v>
      </c>
      <c r="K59" s="15">
        <f t="shared" si="3"/>
        <v>37</v>
      </c>
      <c r="L59" s="18">
        <f>frq!C59</f>
        <v>1</v>
      </c>
      <c r="M59" s="124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194">
        <f>'[2]23'!B62</f>
        <v>42</v>
      </c>
      <c r="C60" s="195">
        <f>'[2]23'!C62</f>
        <v>30</v>
      </c>
      <c r="D60" s="195">
        <f>'[2]23'!D62</f>
        <v>0</v>
      </c>
      <c r="E60" s="195">
        <f>'[2]23'!E62</f>
        <v>0</v>
      </c>
      <c r="F60" s="15">
        <f t="shared" si="6"/>
        <v>72</v>
      </c>
      <c r="G60" s="194">
        <f>'[2]23'!H62</f>
        <v>37</v>
      </c>
      <c r="H60" s="195">
        <f>'[2]23'!I62</f>
        <v>0</v>
      </c>
      <c r="I60" s="195">
        <f>'[2]23'!J62</f>
        <v>0</v>
      </c>
      <c r="J60" s="195">
        <f>'[2]23'!K62</f>
        <v>0</v>
      </c>
      <c r="K60" s="15">
        <f t="shared" si="3"/>
        <v>37</v>
      </c>
      <c r="L60" s="18">
        <f>frq!C60</f>
        <v>1</v>
      </c>
      <c r="M60" s="124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194">
        <f>'[2]23'!B63</f>
        <v>42</v>
      </c>
      <c r="C61" s="195">
        <f>'[2]23'!C63</f>
        <v>30</v>
      </c>
      <c r="D61" s="195">
        <f>'[2]23'!D63</f>
        <v>0</v>
      </c>
      <c r="E61" s="195">
        <f>'[2]23'!E63</f>
        <v>0</v>
      </c>
      <c r="F61" s="15">
        <f t="shared" si="6"/>
        <v>72</v>
      </c>
      <c r="G61" s="194">
        <f>'[2]23'!H63</f>
        <v>37</v>
      </c>
      <c r="H61" s="195">
        <f>'[2]23'!I63</f>
        <v>0</v>
      </c>
      <c r="I61" s="195">
        <f>'[2]23'!J63</f>
        <v>0</v>
      </c>
      <c r="J61" s="195">
        <f>'[2]23'!K63</f>
        <v>0</v>
      </c>
      <c r="K61" s="15">
        <f t="shared" si="3"/>
        <v>37</v>
      </c>
      <c r="L61" s="18">
        <f>frq!C61</f>
        <v>1</v>
      </c>
      <c r="M61" s="124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194">
        <f>'[2]23'!B64</f>
        <v>42</v>
      </c>
      <c r="C62" s="195">
        <f>'[2]23'!C64</f>
        <v>30</v>
      </c>
      <c r="D62" s="195">
        <f>'[2]23'!D64</f>
        <v>0</v>
      </c>
      <c r="E62" s="195">
        <f>'[2]23'!E64</f>
        <v>0</v>
      </c>
      <c r="F62" s="15">
        <f t="shared" si="6"/>
        <v>72</v>
      </c>
      <c r="G62" s="194">
        <f>'[2]23'!H64</f>
        <v>37</v>
      </c>
      <c r="H62" s="195">
        <f>'[2]23'!I64</f>
        <v>0</v>
      </c>
      <c r="I62" s="195">
        <f>'[2]23'!J64</f>
        <v>0</v>
      </c>
      <c r="J62" s="195">
        <f>'[2]23'!K64</f>
        <v>0</v>
      </c>
      <c r="K62" s="15">
        <f t="shared" si="3"/>
        <v>37</v>
      </c>
      <c r="L62" s="18">
        <f>frq!C62</f>
        <v>1</v>
      </c>
      <c r="M62" s="124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194">
        <f>'[2]23'!B65</f>
        <v>42</v>
      </c>
      <c r="C63" s="195">
        <f>'[2]23'!C65</f>
        <v>30</v>
      </c>
      <c r="D63" s="195">
        <f>'[2]23'!D65</f>
        <v>0</v>
      </c>
      <c r="E63" s="195">
        <f>'[2]23'!E65</f>
        <v>0</v>
      </c>
      <c r="F63" s="15">
        <f t="shared" si="6"/>
        <v>72</v>
      </c>
      <c r="G63" s="194">
        <f>'[2]23'!H65</f>
        <v>37</v>
      </c>
      <c r="H63" s="195">
        <f>'[2]23'!I65</f>
        <v>0</v>
      </c>
      <c r="I63" s="195">
        <f>'[2]23'!J65</f>
        <v>0</v>
      </c>
      <c r="J63" s="195">
        <f>'[2]23'!K65</f>
        <v>0</v>
      </c>
      <c r="K63" s="15">
        <f t="shared" si="3"/>
        <v>37</v>
      </c>
      <c r="L63" s="18">
        <f>frq!C63</f>
        <v>1</v>
      </c>
      <c r="M63" s="124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194">
        <f>'[2]23'!B66</f>
        <v>42</v>
      </c>
      <c r="C64" s="195">
        <f>'[2]23'!C66</f>
        <v>30</v>
      </c>
      <c r="D64" s="195">
        <f>'[2]23'!D66</f>
        <v>0</v>
      </c>
      <c r="E64" s="195">
        <f>'[2]23'!E66</f>
        <v>0</v>
      </c>
      <c r="F64" s="15">
        <f t="shared" si="6"/>
        <v>72</v>
      </c>
      <c r="G64" s="194">
        <f>'[2]23'!H66</f>
        <v>37</v>
      </c>
      <c r="H64" s="195">
        <f>'[2]23'!I66</f>
        <v>0</v>
      </c>
      <c r="I64" s="195">
        <f>'[2]23'!J66</f>
        <v>0</v>
      </c>
      <c r="J64" s="195">
        <f>'[2]23'!K66</f>
        <v>0</v>
      </c>
      <c r="K64" s="15">
        <f t="shared" si="3"/>
        <v>37</v>
      </c>
      <c r="L64" s="18">
        <f>frq!C64</f>
        <v>1</v>
      </c>
      <c r="M64" s="124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194">
        <f>'[2]23'!B67</f>
        <v>42</v>
      </c>
      <c r="C65" s="195">
        <f>'[2]23'!C67</f>
        <v>30</v>
      </c>
      <c r="D65" s="195">
        <f>'[2]23'!D67</f>
        <v>0</v>
      </c>
      <c r="E65" s="195">
        <f>'[2]23'!E67</f>
        <v>0</v>
      </c>
      <c r="F65" s="15">
        <f t="shared" si="6"/>
        <v>72</v>
      </c>
      <c r="G65" s="194">
        <f>'[2]23'!H67</f>
        <v>37</v>
      </c>
      <c r="H65" s="195">
        <f>'[2]23'!I67</f>
        <v>0</v>
      </c>
      <c r="I65" s="195">
        <f>'[2]23'!J67</f>
        <v>0</v>
      </c>
      <c r="J65" s="195">
        <f>'[2]23'!K67</f>
        <v>0</v>
      </c>
      <c r="K65" s="15">
        <f t="shared" si="3"/>
        <v>37</v>
      </c>
      <c r="L65" s="18">
        <f>frq!C65</f>
        <v>1</v>
      </c>
      <c r="M65" s="124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194">
        <f>'[2]23'!B68</f>
        <v>42</v>
      </c>
      <c r="C66" s="195">
        <f>'[2]23'!C68</f>
        <v>30</v>
      </c>
      <c r="D66" s="195">
        <f>'[2]23'!D68</f>
        <v>0</v>
      </c>
      <c r="E66" s="195">
        <f>'[2]23'!E68</f>
        <v>0</v>
      </c>
      <c r="F66" s="15">
        <f t="shared" si="6"/>
        <v>72</v>
      </c>
      <c r="G66" s="194">
        <f>'[2]23'!H68</f>
        <v>37</v>
      </c>
      <c r="H66" s="195">
        <f>'[2]23'!I68</f>
        <v>0</v>
      </c>
      <c r="I66" s="195">
        <f>'[2]23'!J68</f>
        <v>0</v>
      </c>
      <c r="J66" s="195">
        <f>'[2]23'!K68</f>
        <v>0</v>
      </c>
      <c r="K66" s="15">
        <f t="shared" si="3"/>
        <v>37</v>
      </c>
      <c r="L66" s="18">
        <f>frq!C66</f>
        <v>1</v>
      </c>
      <c r="M66" s="124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194">
        <f>'[2]23'!B69</f>
        <v>42</v>
      </c>
      <c r="C67" s="195">
        <f>'[2]23'!C69</f>
        <v>30</v>
      </c>
      <c r="D67" s="195">
        <f>'[2]23'!D69</f>
        <v>0</v>
      </c>
      <c r="E67" s="195">
        <f>'[2]23'!E69</f>
        <v>0</v>
      </c>
      <c r="F67" s="15">
        <f t="shared" si="6"/>
        <v>72</v>
      </c>
      <c r="G67" s="194">
        <f>'[2]23'!H69</f>
        <v>37</v>
      </c>
      <c r="H67" s="195">
        <f>'[2]23'!I69</f>
        <v>0</v>
      </c>
      <c r="I67" s="195">
        <f>'[2]23'!J69</f>
        <v>0</v>
      </c>
      <c r="J67" s="195">
        <f>'[2]23'!K69</f>
        <v>0</v>
      </c>
      <c r="K67" s="15">
        <f t="shared" si="3"/>
        <v>37</v>
      </c>
      <c r="L67" s="18">
        <f>frq!C67</f>
        <v>1</v>
      </c>
      <c r="M67" s="124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194">
        <f>'[2]23'!B70</f>
        <v>42</v>
      </c>
      <c r="C68" s="195">
        <f>'[2]23'!C70</f>
        <v>30</v>
      </c>
      <c r="D68" s="195">
        <f>'[2]23'!D70</f>
        <v>0</v>
      </c>
      <c r="E68" s="195">
        <f>'[2]23'!E70</f>
        <v>0</v>
      </c>
      <c r="F68" s="15">
        <f t="shared" si="6"/>
        <v>72</v>
      </c>
      <c r="G68" s="194">
        <f>'[2]23'!H70</f>
        <v>37</v>
      </c>
      <c r="H68" s="195">
        <f>'[2]23'!I70</f>
        <v>0</v>
      </c>
      <c r="I68" s="195">
        <f>'[2]23'!J70</f>
        <v>0</v>
      </c>
      <c r="J68" s="195">
        <f>'[2]23'!K70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194">
        <f>'[2]23'!B71</f>
        <v>42</v>
      </c>
      <c r="C69" s="195">
        <f>'[2]23'!C71</f>
        <v>30</v>
      </c>
      <c r="D69" s="195">
        <f>'[2]23'!D71</f>
        <v>0</v>
      </c>
      <c r="E69" s="195">
        <f>'[2]23'!E71</f>
        <v>0</v>
      </c>
      <c r="F69" s="15">
        <f t="shared" ref="F69:F98" si="16">SUM(B69:E69)</f>
        <v>72</v>
      </c>
      <c r="G69" s="194">
        <f>'[2]23'!H71</f>
        <v>37</v>
      </c>
      <c r="H69" s="195">
        <f>'[2]23'!I71</f>
        <v>0</v>
      </c>
      <c r="I69" s="195">
        <f>'[2]23'!J71</f>
        <v>0</v>
      </c>
      <c r="J69" s="195">
        <f>'[2]23'!K71</f>
        <v>0</v>
      </c>
      <c r="K69" s="15">
        <f t="shared" si="13"/>
        <v>37</v>
      </c>
      <c r="L69" s="18">
        <f>frq!C69</f>
        <v>1</v>
      </c>
      <c r="M69" s="124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194">
        <f>'[2]23'!B72</f>
        <v>42</v>
      </c>
      <c r="C70" s="195">
        <f>'[2]23'!C72</f>
        <v>30</v>
      </c>
      <c r="D70" s="195">
        <f>'[2]23'!D72</f>
        <v>0</v>
      </c>
      <c r="E70" s="195">
        <f>'[2]23'!E72</f>
        <v>0</v>
      </c>
      <c r="F70" s="15">
        <f t="shared" si="16"/>
        <v>72</v>
      </c>
      <c r="G70" s="194">
        <f>'[2]23'!H72</f>
        <v>38</v>
      </c>
      <c r="H70" s="195">
        <f>'[2]23'!I72</f>
        <v>0</v>
      </c>
      <c r="I70" s="195">
        <f>'[2]23'!J72</f>
        <v>0</v>
      </c>
      <c r="J70" s="195">
        <f>'[2]23'!K72</f>
        <v>0</v>
      </c>
      <c r="K70" s="15">
        <f t="shared" si="13"/>
        <v>38</v>
      </c>
      <c r="L70" s="18">
        <f>frq!C70</f>
        <v>1</v>
      </c>
      <c r="M70" s="124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194">
        <f>'[2]23'!B73</f>
        <v>42</v>
      </c>
      <c r="C71" s="195">
        <f>'[2]23'!C73</f>
        <v>30</v>
      </c>
      <c r="D71" s="195">
        <f>'[2]23'!D73</f>
        <v>0</v>
      </c>
      <c r="E71" s="195">
        <f>'[2]23'!E73</f>
        <v>0</v>
      </c>
      <c r="F71" s="15">
        <f t="shared" si="16"/>
        <v>72</v>
      </c>
      <c r="G71" s="194">
        <f>'[2]23'!H73</f>
        <v>38</v>
      </c>
      <c r="H71" s="195">
        <f>'[2]23'!I73</f>
        <v>0</v>
      </c>
      <c r="I71" s="195">
        <f>'[2]23'!J73</f>
        <v>0</v>
      </c>
      <c r="J71" s="195">
        <f>'[2]23'!K73</f>
        <v>0</v>
      </c>
      <c r="K71" s="15">
        <f t="shared" si="13"/>
        <v>38</v>
      </c>
      <c r="L71" s="18">
        <f>frq!C71</f>
        <v>1</v>
      </c>
      <c r="M71" s="124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194">
        <f>'[2]23'!B74</f>
        <v>42</v>
      </c>
      <c r="C72" s="195">
        <f>'[2]23'!C74</f>
        <v>30</v>
      </c>
      <c r="D72" s="195">
        <f>'[2]23'!D74</f>
        <v>0</v>
      </c>
      <c r="E72" s="195">
        <f>'[2]23'!E74</f>
        <v>0</v>
      </c>
      <c r="F72" s="15">
        <f t="shared" si="16"/>
        <v>72</v>
      </c>
      <c r="G72" s="194">
        <f>'[2]23'!H74</f>
        <v>38</v>
      </c>
      <c r="H72" s="195">
        <f>'[2]23'!I74</f>
        <v>0</v>
      </c>
      <c r="I72" s="195">
        <f>'[2]23'!J74</f>
        <v>0</v>
      </c>
      <c r="J72" s="195">
        <f>'[2]23'!K74</f>
        <v>0</v>
      </c>
      <c r="K72" s="15">
        <f t="shared" si="13"/>
        <v>38</v>
      </c>
      <c r="L72" s="18">
        <f>frq!C72</f>
        <v>1</v>
      </c>
      <c r="M72" s="124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194">
        <f>'[2]23'!B75</f>
        <v>42</v>
      </c>
      <c r="C73" s="195">
        <f>'[2]23'!C75</f>
        <v>30</v>
      </c>
      <c r="D73" s="195">
        <f>'[2]23'!D75</f>
        <v>0</v>
      </c>
      <c r="E73" s="195">
        <f>'[2]23'!E75</f>
        <v>0</v>
      </c>
      <c r="F73" s="15">
        <f t="shared" si="16"/>
        <v>72</v>
      </c>
      <c r="G73" s="194">
        <f>'[2]23'!H75</f>
        <v>38</v>
      </c>
      <c r="H73" s="195">
        <f>'[2]23'!I75</f>
        <v>0</v>
      </c>
      <c r="I73" s="195">
        <f>'[2]23'!J75</f>
        <v>0</v>
      </c>
      <c r="J73" s="195">
        <f>'[2]23'!K75</f>
        <v>0</v>
      </c>
      <c r="K73" s="15">
        <f t="shared" si="13"/>
        <v>38</v>
      </c>
      <c r="L73" s="18">
        <f>frq!C73</f>
        <v>1</v>
      </c>
      <c r="M73" s="124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194">
        <f>'[2]23'!B76</f>
        <v>42</v>
      </c>
      <c r="C74" s="195">
        <f>'[2]23'!C76</f>
        <v>30</v>
      </c>
      <c r="D74" s="195">
        <f>'[2]23'!D76</f>
        <v>0</v>
      </c>
      <c r="E74" s="195">
        <f>'[2]23'!E76</f>
        <v>0</v>
      </c>
      <c r="F74" s="15">
        <f t="shared" si="16"/>
        <v>72</v>
      </c>
      <c r="G74" s="194">
        <f>'[2]23'!H76</f>
        <v>38</v>
      </c>
      <c r="H74" s="195">
        <f>'[2]23'!I76</f>
        <v>0</v>
      </c>
      <c r="I74" s="195">
        <f>'[2]23'!J76</f>
        <v>0</v>
      </c>
      <c r="J74" s="195">
        <f>'[2]23'!K76</f>
        <v>0</v>
      </c>
      <c r="K74" s="15">
        <f t="shared" si="13"/>
        <v>38</v>
      </c>
      <c r="L74" s="18">
        <f>frq!C74</f>
        <v>1</v>
      </c>
      <c r="M74" s="124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194">
        <f>'[2]23'!B77</f>
        <v>42</v>
      </c>
      <c r="C75" s="195">
        <f>'[2]23'!C77</f>
        <v>30</v>
      </c>
      <c r="D75" s="195">
        <f>'[2]23'!D77</f>
        <v>0</v>
      </c>
      <c r="E75" s="195">
        <f>'[2]23'!E77</f>
        <v>0</v>
      </c>
      <c r="F75" s="15">
        <f t="shared" si="16"/>
        <v>72</v>
      </c>
      <c r="G75" s="194">
        <f>'[2]23'!H77</f>
        <v>39</v>
      </c>
      <c r="H75" s="195">
        <f>'[2]23'!I77</f>
        <v>0</v>
      </c>
      <c r="I75" s="195">
        <f>'[2]23'!J77</f>
        <v>0</v>
      </c>
      <c r="J75" s="195">
        <f>'[2]23'!K77</f>
        <v>0</v>
      </c>
      <c r="K75" s="15">
        <f t="shared" si="13"/>
        <v>39</v>
      </c>
      <c r="L75" s="18">
        <f>frq!C75</f>
        <v>1</v>
      </c>
      <c r="M75" s="124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4">
        <f>'[2]23'!B78</f>
        <v>42</v>
      </c>
      <c r="C76" s="195">
        <f>'[2]23'!C78</f>
        <v>30</v>
      </c>
      <c r="D76" s="195">
        <f>'[2]23'!D78</f>
        <v>0</v>
      </c>
      <c r="E76" s="195">
        <f>'[2]23'!E78</f>
        <v>0</v>
      </c>
      <c r="F76" s="15">
        <f t="shared" si="16"/>
        <v>72</v>
      </c>
      <c r="G76" s="194">
        <f>'[2]23'!H78</f>
        <v>39</v>
      </c>
      <c r="H76" s="195">
        <f>'[2]23'!I78</f>
        <v>0</v>
      </c>
      <c r="I76" s="195">
        <f>'[2]23'!J78</f>
        <v>0</v>
      </c>
      <c r="J76" s="195">
        <f>'[2]23'!K78</f>
        <v>0</v>
      </c>
      <c r="K76" s="15">
        <f t="shared" si="13"/>
        <v>39</v>
      </c>
      <c r="L76" s="18">
        <f>frq!C76</f>
        <v>1</v>
      </c>
      <c r="M76" s="124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4">
        <f>'[2]23'!B79</f>
        <v>42</v>
      </c>
      <c r="C77" s="195">
        <f>'[2]23'!C79</f>
        <v>30</v>
      </c>
      <c r="D77" s="195">
        <f>'[2]23'!D79</f>
        <v>0</v>
      </c>
      <c r="E77" s="195">
        <f>'[2]23'!E79</f>
        <v>0</v>
      </c>
      <c r="F77" s="15">
        <f t="shared" si="16"/>
        <v>72</v>
      </c>
      <c r="G77" s="194">
        <f>'[2]23'!H79</f>
        <v>39</v>
      </c>
      <c r="H77" s="195">
        <f>'[2]23'!I79</f>
        <v>0</v>
      </c>
      <c r="I77" s="195">
        <f>'[2]23'!J79</f>
        <v>0</v>
      </c>
      <c r="J77" s="195">
        <f>'[2]23'!K79</f>
        <v>0</v>
      </c>
      <c r="K77" s="15">
        <f t="shared" si="13"/>
        <v>39</v>
      </c>
      <c r="L77" s="18">
        <f>frq!C77</f>
        <v>1</v>
      </c>
      <c r="M77" s="124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4">
        <f>'[2]23'!B80</f>
        <v>42</v>
      </c>
      <c r="C78" s="195">
        <f>'[2]23'!C80</f>
        <v>30</v>
      </c>
      <c r="D78" s="195">
        <f>'[2]23'!D80</f>
        <v>0</v>
      </c>
      <c r="E78" s="195">
        <f>'[2]23'!E80</f>
        <v>0</v>
      </c>
      <c r="F78" s="15">
        <f t="shared" si="16"/>
        <v>72</v>
      </c>
      <c r="G78" s="194">
        <f>'[2]23'!H80</f>
        <v>39</v>
      </c>
      <c r="H78" s="195">
        <f>'[2]23'!I80</f>
        <v>0</v>
      </c>
      <c r="I78" s="195">
        <f>'[2]23'!J80</f>
        <v>0</v>
      </c>
      <c r="J78" s="195">
        <f>'[2]23'!K80</f>
        <v>0</v>
      </c>
      <c r="K78" s="15">
        <f t="shared" si="13"/>
        <v>39</v>
      </c>
      <c r="L78" s="18">
        <f>frq!C78</f>
        <v>1</v>
      </c>
      <c r="M78" s="124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4">
        <f>'[2]23'!B81</f>
        <v>42</v>
      </c>
      <c r="C79" s="195">
        <f>'[2]23'!C81</f>
        <v>30</v>
      </c>
      <c r="D79" s="195">
        <f>'[2]23'!D81</f>
        <v>0</v>
      </c>
      <c r="E79" s="195">
        <f>'[2]23'!E81</f>
        <v>0</v>
      </c>
      <c r="F79" s="15">
        <f t="shared" si="16"/>
        <v>72</v>
      </c>
      <c r="G79" s="194">
        <f>'[2]23'!H81</f>
        <v>39</v>
      </c>
      <c r="H79" s="195">
        <f>'[2]23'!I81</f>
        <v>0</v>
      </c>
      <c r="I79" s="195">
        <f>'[2]23'!J81</f>
        <v>0</v>
      </c>
      <c r="J79" s="195">
        <f>'[2]23'!K81</f>
        <v>0</v>
      </c>
      <c r="K79" s="15">
        <f t="shared" si="13"/>
        <v>39</v>
      </c>
      <c r="L79" s="18">
        <f>frq!C79</f>
        <v>1</v>
      </c>
      <c r="M79" s="124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4">
        <f>'[2]23'!B82</f>
        <v>42</v>
      </c>
      <c r="C80" s="195">
        <f>'[2]23'!C82</f>
        <v>30</v>
      </c>
      <c r="D80" s="195">
        <f>'[2]23'!D82</f>
        <v>0</v>
      </c>
      <c r="E80" s="195">
        <f>'[2]23'!E82</f>
        <v>0</v>
      </c>
      <c r="F80" s="15">
        <f t="shared" si="16"/>
        <v>72</v>
      </c>
      <c r="G80" s="194">
        <f>'[2]23'!H82</f>
        <v>39</v>
      </c>
      <c r="H80" s="195">
        <f>'[2]23'!I82</f>
        <v>0</v>
      </c>
      <c r="I80" s="195">
        <f>'[2]23'!J82</f>
        <v>0</v>
      </c>
      <c r="J80" s="195">
        <f>'[2]23'!K82</f>
        <v>0</v>
      </c>
      <c r="K80" s="15">
        <f t="shared" si="13"/>
        <v>39</v>
      </c>
      <c r="L80" s="18">
        <f>frq!C80</f>
        <v>1</v>
      </c>
      <c r="M80" s="124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4">
        <f>'[2]23'!B83</f>
        <v>42</v>
      </c>
      <c r="C81" s="195">
        <f>'[2]23'!C83</f>
        <v>30</v>
      </c>
      <c r="D81" s="195">
        <f>'[2]23'!D83</f>
        <v>0</v>
      </c>
      <c r="E81" s="195">
        <f>'[2]23'!E83</f>
        <v>0</v>
      </c>
      <c r="F81" s="15">
        <f t="shared" si="16"/>
        <v>72</v>
      </c>
      <c r="G81" s="194">
        <f>'[2]23'!H83</f>
        <v>39</v>
      </c>
      <c r="H81" s="195">
        <f>'[2]23'!I83</f>
        <v>0</v>
      </c>
      <c r="I81" s="195">
        <f>'[2]23'!J83</f>
        <v>0</v>
      </c>
      <c r="J81" s="195">
        <f>'[2]23'!K83</f>
        <v>0</v>
      </c>
      <c r="K81" s="15">
        <f t="shared" si="13"/>
        <v>39</v>
      </c>
      <c r="L81" s="18">
        <f>frq!C81</f>
        <v>1</v>
      </c>
      <c r="M81" s="124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4">
        <f>'[2]23'!B84</f>
        <v>42</v>
      </c>
      <c r="C82" s="195">
        <f>'[2]23'!C84</f>
        <v>30</v>
      </c>
      <c r="D82" s="195">
        <f>'[2]23'!D84</f>
        <v>0</v>
      </c>
      <c r="E82" s="195">
        <f>'[2]23'!E84</f>
        <v>0</v>
      </c>
      <c r="F82" s="15">
        <f t="shared" si="16"/>
        <v>72</v>
      </c>
      <c r="G82" s="194">
        <f>'[2]23'!H84</f>
        <v>39</v>
      </c>
      <c r="H82" s="195">
        <f>'[2]23'!I84</f>
        <v>0</v>
      </c>
      <c r="I82" s="195">
        <f>'[2]23'!J84</f>
        <v>0</v>
      </c>
      <c r="J82" s="195">
        <f>'[2]23'!K84</f>
        <v>0</v>
      </c>
      <c r="K82" s="15">
        <f t="shared" si="13"/>
        <v>39</v>
      </c>
      <c r="L82" s="18">
        <f>frq!C82</f>
        <v>1</v>
      </c>
      <c r="M82" s="124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4">
        <f>'[2]23'!B85</f>
        <v>42</v>
      </c>
      <c r="C83" s="195">
        <f>'[2]23'!C85</f>
        <v>30</v>
      </c>
      <c r="D83" s="195">
        <f>'[2]23'!D85</f>
        <v>0</v>
      </c>
      <c r="E83" s="195">
        <f>'[2]23'!E85</f>
        <v>0</v>
      </c>
      <c r="F83" s="15">
        <f t="shared" si="16"/>
        <v>72</v>
      </c>
      <c r="G83" s="194">
        <f>'[2]23'!H85</f>
        <v>39</v>
      </c>
      <c r="H83" s="195">
        <f>'[2]23'!I85</f>
        <v>0</v>
      </c>
      <c r="I83" s="195">
        <f>'[2]23'!J85</f>
        <v>0</v>
      </c>
      <c r="J83" s="195">
        <f>'[2]23'!K85</f>
        <v>0</v>
      </c>
      <c r="K83" s="15">
        <f t="shared" si="13"/>
        <v>39</v>
      </c>
      <c r="L83" s="18">
        <f>frq!C83</f>
        <v>1</v>
      </c>
      <c r="M83" s="124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4">
        <f>'[2]23'!B86</f>
        <v>42</v>
      </c>
      <c r="C84" s="195">
        <f>'[2]23'!C86</f>
        <v>30</v>
      </c>
      <c r="D84" s="195">
        <f>'[2]23'!D86</f>
        <v>0</v>
      </c>
      <c r="E84" s="195">
        <f>'[2]23'!E86</f>
        <v>0</v>
      </c>
      <c r="F84" s="15">
        <f t="shared" si="16"/>
        <v>72</v>
      </c>
      <c r="G84" s="194">
        <f>'[2]23'!H86</f>
        <v>39</v>
      </c>
      <c r="H84" s="195">
        <f>'[2]23'!I86</f>
        <v>0</v>
      </c>
      <c r="I84" s="195">
        <f>'[2]23'!J86</f>
        <v>0</v>
      </c>
      <c r="J84" s="195">
        <f>'[2]23'!K86</f>
        <v>0</v>
      </c>
      <c r="K84" s="15">
        <f t="shared" si="13"/>
        <v>39</v>
      </c>
      <c r="L84" s="18">
        <f>frq!C84</f>
        <v>1</v>
      </c>
      <c r="M84" s="124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4">
        <f>'[2]23'!B87</f>
        <v>42</v>
      </c>
      <c r="C85" s="195">
        <f>'[2]23'!C87</f>
        <v>30</v>
      </c>
      <c r="D85" s="195">
        <f>'[2]23'!D87</f>
        <v>0</v>
      </c>
      <c r="E85" s="195">
        <f>'[2]23'!E87</f>
        <v>0</v>
      </c>
      <c r="F85" s="15">
        <f t="shared" si="16"/>
        <v>72</v>
      </c>
      <c r="G85" s="194">
        <f>'[2]23'!H87</f>
        <v>39</v>
      </c>
      <c r="H85" s="195">
        <f>'[2]23'!I87</f>
        <v>0</v>
      </c>
      <c r="I85" s="195">
        <f>'[2]23'!J87</f>
        <v>0</v>
      </c>
      <c r="J85" s="195">
        <f>'[2]23'!K87</f>
        <v>0</v>
      </c>
      <c r="K85" s="15">
        <f t="shared" si="13"/>
        <v>39</v>
      </c>
      <c r="L85" s="18">
        <f>frq!C85</f>
        <v>1</v>
      </c>
      <c r="M85" s="124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4">
        <f>'[2]23'!B88</f>
        <v>42</v>
      </c>
      <c r="C86" s="195">
        <f>'[2]23'!C88</f>
        <v>30</v>
      </c>
      <c r="D86" s="195">
        <f>'[2]23'!D88</f>
        <v>0</v>
      </c>
      <c r="E86" s="195">
        <f>'[2]23'!E88</f>
        <v>0</v>
      </c>
      <c r="F86" s="15">
        <f t="shared" si="16"/>
        <v>72</v>
      </c>
      <c r="G86" s="194">
        <f>'[2]23'!H88</f>
        <v>39</v>
      </c>
      <c r="H86" s="195">
        <f>'[2]23'!I88</f>
        <v>0</v>
      </c>
      <c r="I86" s="195">
        <f>'[2]23'!J88</f>
        <v>0</v>
      </c>
      <c r="J86" s="195">
        <f>'[2]23'!K88</f>
        <v>0</v>
      </c>
      <c r="K86" s="15">
        <f t="shared" si="13"/>
        <v>39</v>
      </c>
      <c r="L86" s="18">
        <f>frq!C86</f>
        <v>1</v>
      </c>
      <c r="M86" s="124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4">
        <f>'[2]23'!B89</f>
        <v>42</v>
      </c>
      <c r="C87" s="195">
        <f>'[2]23'!C89</f>
        <v>30</v>
      </c>
      <c r="D87" s="195">
        <f>'[2]23'!D89</f>
        <v>0</v>
      </c>
      <c r="E87" s="195">
        <f>'[2]23'!E89</f>
        <v>0</v>
      </c>
      <c r="F87" s="15">
        <f t="shared" si="16"/>
        <v>72</v>
      </c>
      <c r="G87" s="194">
        <f>'[2]23'!H89</f>
        <v>38</v>
      </c>
      <c r="H87" s="195">
        <f>'[2]23'!I89</f>
        <v>0</v>
      </c>
      <c r="I87" s="195">
        <f>'[2]23'!J89</f>
        <v>0</v>
      </c>
      <c r="J87" s="195">
        <f>'[2]23'!K89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'[2]23'!B90</f>
        <v>42</v>
      </c>
      <c r="C88" s="195">
        <f>'[2]23'!C90</f>
        <v>30</v>
      </c>
      <c r="D88" s="195">
        <f>'[2]23'!D90</f>
        <v>0</v>
      </c>
      <c r="E88" s="195">
        <f>'[2]23'!E90</f>
        <v>0</v>
      </c>
      <c r="F88" s="15">
        <f t="shared" si="16"/>
        <v>72</v>
      </c>
      <c r="G88" s="194">
        <f>'[2]23'!H90</f>
        <v>38</v>
      </c>
      <c r="H88" s="195">
        <f>'[2]23'!I90</f>
        <v>0</v>
      </c>
      <c r="I88" s="195">
        <f>'[2]23'!J90</f>
        <v>0</v>
      </c>
      <c r="J88" s="195">
        <f>'[2]23'!K90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'[2]23'!B91</f>
        <v>42</v>
      </c>
      <c r="C89" s="195">
        <f>'[2]23'!C91</f>
        <v>30</v>
      </c>
      <c r="D89" s="195">
        <f>'[2]23'!D91</f>
        <v>0</v>
      </c>
      <c r="E89" s="195">
        <f>'[2]23'!E91</f>
        <v>0</v>
      </c>
      <c r="F89" s="15">
        <f t="shared" si="16"/>
        <v>72</v>
      </c>
      <c r="G89" s="194">
        <f>'[2]23'!H91</f>
        <v>38</v>
      </c>
      <c r="H89" s="195">
        <f>'[2]23'!I91</f>
        <v>0</v>
      </c>
      <c r="I89" s="195">
        <f>'[2]23'!J91</f>
        <v>0</v>
      </c>
      <c r="J89" s="195">
        <f>'[2]23'!K91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'[2]23'!B92</f>
        <v>42</v>
      </c>
      <c r="C90" s="195">
        <f>'[2]23'!C92</f>
        <v>30</v>
      </c>
      <c r="D90" s="195">
        <f>'[2]23'!D92</f>
        <v>0</v>
      </c>
      <c r="E90" s="195">
        <f>'[2]23'!E92</f>
        <v>0</v>
      </c>
      <c r="F90" s="15">
        <f t="shared" si="16"/>
        <v>72</v>
      </c>
      <c r="G90" s="194">
        <f>'[2]23'!H92</f>
        <v>38</v>
      </c>
      <c r="H90" s="195">
        <f>'[2]23'!I92</f>
        <v>0</v>
      </c>
      <c r="I90" s="195">
        <f>'[2]23'!J92</f>
        <v>0</v>
      </c>
      <c r="J90" s="195">
        <f>'[2]23'!K92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'[2]23'!B93</f>
        <v>42</v>
      </c>
      <c r="C91" s="195">
        <f>'[2]23'!C93</f>
        <v>30</v>
      </c>
      <c r="D91" s="195">
        <f>'[2]23'!D93</f>
        <v>0</v>
      </c>
      <c r="E91" s="195">
        <f>'[2]23'!E93</f>
        <v>0</v>
      </c>
      <c r="F91" s="15">
        <f t="shared" si="16"/>
        <v>72</v>
      </c>
      <c r="G91" s="194">
        <f>'[2]23'!H93</f>
        <v>38</v>
      </c>
      <c r="H91" s="195">
        <f>'[2]23'!I93</f>
        <v>0</v>
      </c>
      <c r="I91" s="195">
        <f>'[2]23'!J93</f>
        <v>0</v>
      </c>
      <c r="J91" s="195">
        <f>'[2]23'!K93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'[2]23'!B94</f>
        <v>42</v>
      </c>
      <c r="C92" s="195">
        <f>'[2]23'!C94</f>
        <v>30</v>
      </c>
      <c r="D92" s="195">
        <f>'[2]23'!D94</f>
        <v>0</v>
      </c>
      <c r="E92" s="195">
        <f>'[2]23'!E94</f>
        <v>0</v>
      </c>
      <c r="F92" s="15">
        <f t="shared" si="16"/>
        <v>72</v>
      </c>
      <c r="G92" s="194">
        <f>'[2]23'!H94</f>
        <v>38</v>
      </c>
      <c r="H92" s="195">
        <f>'[2]23'!I94</f>
        <v>0</v>
      </c>
      <c r="I92" s="195">
        <f>'[2]23'!J94</f>
        <v>0</v>
      </c>
      <c r="J92" s="195">
        <f>'[2]23'!K94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'[2]23'!B95</f>
        <v>42</v>
      </c>
      <c r="C93" s="195">
        <f>'[2]23'!C95</f>
        <v>30</v>
      </c>
      <c r="D93" s="195">
        <f>'[2]23'!D95</f>
        <v>0</v>
      </c>
      <c r="E93" s="195">
        <f>'[2]23'!E95</f>
        <v>0</v>
      </c>
      <c r="F93" s="15">
        <f t="shared" si="16"/>
        <v>72</v>
      </c>
      <c r="G93" s="194">
        <f>'[2]23'!H95</f>
        <v>38</v>
      </c>
      <c r="H93" s="195">
        <f>'[2]23'!I95</f>
        <v>0</v>
      </c>
      <c r="I93" s="195">
        <f>'[2]23'!J95</f>
        <v>0</v>
      </c>
      <c r="J93" s="195">
        <f>'[2]23'!K95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'[2]23'!B96</f>
        <v>42</v>
      </c>
      <c r="C94" s="195">
        <f>'[2]23'!C96</f>
        <v>30</v>
      </c>
      <c r="D94" s="195">
        <f>'[2]23'!D96</f>
        <v>0</v>
      </c>
      <c r="E94" s="195">
        <f>'[2]23'!E96</f>
        <v>0</v>
      </c>
      <c r="F94" s="15">
        <f t="shared" si="16"/>
        <v>72</v>
      </c>
      <c r="G94" s="194">
        <f>'[2]23'!H96</f>
        <v>38</v>
      </c>
      <c r="H94" s="195">
        <f>'[2]23'!I96</f>
        <v>0</v>
      </c>
      <c r="I94" s="195">
        <f>'[2]23'!J96</f>
        <v>0</v>
      </c>
      <c r="J94" s="195">
        <f>'[2]23'!K96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'[2]23'!B97</f>
        <v>42</v>
      </c>
      <c r="C95" s="195">
        <f>'[2]23'!C97</f>
        <v>30</v>
      </c>
      <c r="D95" s="195">
        <f>'[2]23'!D97</f>
        <v>0</v>
      </c>
      <c r="E95" s="195">
        <f>'[2]23'!E97</f>
        <v>0</v>
      </c>
      <c r="F95" s="15">
        <f t="shared" si="16"/>
        <v>72</v>
      </c>
      <c r="G95" s="194">
        <f>'[2]23'!H97</f>
        <v>38</v>
      </c>
      <c r="H95" s="195">
        <f>'[2]23'!I97</f>
        <v>0</v>
      </c>
      <c r="I95" s="195">
        <f>'[2]23'!J97</f>
        <v>0</v>
      </c>
      <c r="J95" s="195">
        <f>'[2]23'!K97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'[2]23'!B98</f>
        <v>42</v>
      </c>
      <c r="C96" s="195">
        <f>'[2]23'!C98</f>
        <v>30</v>
      </c>
      <c r="D96" s="195">
        <f>'[2]23'!D98</f>
        <v>0</v>
      </c>
      <c r="E96" s="195">
        <f>'[2]23'!E98</f>
        <v>0</v>
      </c>
      <c r="F96" s="15">
        <f t="shared" si="16"/>
        <v>72</v>
      </c>
      <c r="G96" s="194">
        <f>'[2]23'!H98</f>
        <v>38</v>
      </c>
      <c r="H96" s="195">
        <f>'[2]23'!I98</f>
        <v>0</v>
      </c>
      <c r="I96" s="195">
        <f>'[2]23'!J98</f>
        <v>0</v>
      </c>
      <c r="J96" s="195">
        <f>'[2]23'!K98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'[2]23'!B99</f>
        <v>42</v>
      </c>
      <c r="C97" s="195">
        <f>'[2]23'!C99</f>
        <v>30</v>
      </c>
      <c r="D97" s="195">
        <f>'[2]23'!D99</f>
        <v>0</v>
      </c>
      <c r="E97" s="195">
        <f>'[2]23'!E99</f>
        <v>0</v>
      </c>
      <c r="F97" s="15">
        <f t="shared" si="16"/>
        <v>72</v>
      </c>
      <c r="G97" s="194">
        <f>'[2]23'!H99</f>
        <v>38</v>
      </c>
      <c r="H97" s="195">
        <f>'[2]23'!I99</f>
        <v>0</v>
      </c>
      <c r="I97" s="195">
        <f>'[2]23'!J99</f>
        <v>0</v>
      </c>
      <c r="J97" s="195">
        <f>'[2]23'!K99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'[2]23'!B100</f>
        <v>42</v>
      </c>
      <c r="C98" s="195">
        <f>'[2]23'!C100</f>
        <v>30</v>
      </c>
      <c r="D98" s="195">
        <f>'[2]23'!D100</f>
        <v>0</v>
      </c>
      <c r="E98" s="195">
        <f>'[2]23'!E100</f>
        <v>0</v>
      </c>
      <c r="F98" s="15">
        <f t="shared" si="16"/>
        <v>72</v>
      </c>
      <c r="G98" s="194">
        <f>'[2]23'!H100</f>
        <v>38</v>
      </c>
      <c r="H98" s="195">
        <f>'[2]23'!I100</f>
        <v>0</v>
      </c>
      <c r="I98" s="195">
        <f>'[2]23'!J100</f>
        <v>0</v>
      </c>
      <c r="J98" s="195">
        <f>'[2]23'!K100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0.90900000000000003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0.90900000000000003</v>
      </c>
      <c r="L99" s="128">
        <f t="shared" si="17"/>
        <v>2.4E-2</v>
      </c>
      <c r="M99" s="128">
        <f t="shared" si="17"/>
        <v>0.89939999999999864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0.89939999999999864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45283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1030</v>
      </c>
      <c r="G3" s="16">
        <f>'[3]23'!G5</f>
        <v>0</v>
      </c>
      <c r="H3" s="17">
        <f>SUM(B3:G3)</f>
        <v>1350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26.94</v>
      </c>
      <c r="AE3" s="8">
        <f>BD3</f>
        <v>26.94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26.94</v>
      </c>
      <c r="AL3" s="8">
        <f t="shared" ref="AL3:AQ18" si="3">Q3-X3-AE3</f>
        <v>216.12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216.12</v>
      </c>
      <c r="AT3" s="8">
        <v>25.87</v>
      </c>
      <c r="AU3" s="8">
        <v>25.87</v>
      </c>
      <c r="AW3" s="198">
        <v>26.94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26.94</v>
      </c>
      <c r="BD3" s="198">
        <v>26.94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26.94</v>
      </c>
      <c r="BL3" s="8">
        <f>AT3</f>
        <v>25.87</v>
      </c>
      <c r="BM3" s="8">
        <f>AU3</f>
        <v>25.87</v>
      </c>
      <c r="BN3" s="8">
        <f>BC3</f>
        <v>26.94</v>
      </c>
      <c r="BO3" s="8">
        <f>BJ3</f>
        <v>26.94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1030</v>
      </c>
      <c r="G4" s="16">
        <f>'[3]23'!G6</f>
        <v>0</v>
      </c>
      <c r="H4" s="17">
        <f>SUM(B4:G4)</f>
        <v>1350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26.94</v>
      </c>
      <c r="AE4" s="8">
        <f t="shared" ref="AE4:AE67" si="11">BD4</f>
        <v>26.94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26.94</v>
      </c>
      <c r="AL4" s="8">
        <f t="shared" si="3"/>
        <v>216.12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216.12</v>
      </c>
      <c r="AT4" s="8">
        <v>25.87</v>
      </c>
      <c r="AU4" s="8">
        <v>25.87</v>
      </c>
      <c r="AW4" s="198">
        <v>26.94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26.94</v>
      </c>
      <c r="BD4" s="198">
        <v>26.94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26.94</v>
      </c>
      <c r="BL4" s="8">
        <f t="shared" ref="BL4:BL67" si="21">AT4</f>
        <v>25.87</v>
      </c>
      <c r="BM4" s="8">
        <f t="shared" ref="BM4:BM67" si="22">AU4</f>
        <v>25.87</v>
      </c>
      <c r="BN4" s="8">
        <f t="shared" ref="BN4:BN67" si="23">BC4</f>
        <v>26.94</v>
      </c>
      <c r="BO4" s="8">
        <f t="shared" ref="BO4:BO67" si="24">BJ4</f>
        <v>26.94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1030</v>
      </c>
      <c r="G5" s="16">
        <f>'[3]23'!G7</f>
        <v>0</v>
      </c>
      <c r="H5" s="17">
        <f t="shared" ref="H5:H68" si="27">SUM(B5:G5)</f>
        <v>1350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26.94</v>
      </c>
      <c r="AE5" s="8">
        <f t="shared" si="11"/>
        <v>26.94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26.94</v>
      </c>
      <c r="AL5" s="8">
        <f t="shared" si="3"/>
        <v>216.12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216.12</v>
      </c>
      <c r="AT5" s="8">
        <v>25.87</v>
      </c>
      <c r="AU5" s="8">
        <v>25.87</v>
      </c>
      <c r="AW5" s="198">
        <v>26.94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26.94</v>
      </c>
      <c r="BD5" s="198">
        <v>26.94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26.94</v>
      </c>
      <c r="BL5" s="8">
        <f t="shared" si="21"/>
        <v>25.87</v>
      </c>
      <c r="BM5" s="8">
        <f t="shared" si="22"/>
        <v>25.87</v>
      </c>
      <c r="BN5" s="8">
        <f t="shared" si="23"/>
        <v>26.94</v>
      </c>
      <c r="BO5" s="8">
        <f t="shared" si="24"/>
        <v>26.94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1030</v>
      </c>
      <c r="G6" s="16">
        <f>'[3]23'!G8</f>
        <v>0</v>
      </c>
      <c r="H6" s="17">
        <f t="shared" si="27"/>
        <v>1350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26.94</v>
      </c>
      <c r="AE6" s="8">
        <f t="shared" si="11"/>
        <v>26.94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26.94</v>
      </c>
      <c r="AL6" s="8">
        <f t="shared" si="3"/>
        <v>216.12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216.12</v>
      </c>
      <c r="AT6" s="8">
        <v>25.87</v>
      </c>
      <c r="AU6" s="8">
        <v>25.87</v>
      </c>
      <c r="AW6" s="198">
        <v>26.94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26.94</v>
      </c>
      <c r="BD6" s="198">
        <v>26.94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26.94</v>
      </c>
      <c r="BL6" s="8">
        <f t="shared" si="21"/>
        <v>25.87</v>
      </c>
      <c r="BM6" s="8">
        <f t="shared" si="22"/>
        <v>25.87</v>
      </c>
      <c r="BN6" s="8">
        <f t="shared" si="23"/>
        <v>26.94</v>
      </c>
      <c r="BO6" s="8">
        <f t="shared" si="24"/>
        <v>26.94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1030</v>
      </c>
      <c r="G7" s="16">
        <f>'[3]23'!G9</f>
        <v>0</v>
      </c>
      <c r="H7" s="17">
        <f t="shared" si="27"/>
        <v>1350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26.94</v>
      </c>
      <c r="AE7" s="8">
        <f t="shared" si="11"/>
        <v>26.94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26.94</v>
      </c>
      <c r="AL7" s="8">
        <f t="shared" si="3"/>
        <v>216.12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216.12</v>
      </c>
      <c r="AT7" s="8">
        <v>25.87</v>
      </c>
      <c r="AU7" s="8">
        <v>25.87</v>
      </c>
      <c r="AW7" s="198">
        <v>26.94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26.94</v>
      </c>
      <c r="BD7" s="198">
        <v>26.94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26.94</v>
      </c>
      <c r="BL7" s="8">
        <f t="shared" si="21"/>
        <v>25.87</v>
      </c>
      <c r="BM7" s="8">
        <f t="shared" si="22"/>
        <v>25.87</v>
      </c>
      <c r="BN7" s="8">
        <f t="shared" si="23"/>
        <v>26.94</v>
      </c>
      <c r="BO7" s="8">
        <f t="shared" si="24"/>
        <v>26.94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1030</v>
      </c>
      <c r="G8" s="16">
        <f>'[3]23'!G10</f>
        <v>0</v>
      </c>
      <c r="H8" s="17">
        <f t="shared" si="27"/>
        <v>1350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26.94</v>
      </c>
      <c r="AE8" s="8">
        <f t="shared" si="11"/>
        <v>26.94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26.94</v>
      </c>
      <c r="AL8" s="8">
        <f t="shared" si="3"/>
        <v>216.12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216.12</v>
      </c>
      <c r="AT8" s="8">
        <v>25.87</v>
      </c>
      <c r="AU8" s="8">
        <v>25.87</v>
      </c>
      <c r="AW8" s="198">
        <v>26.94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26.94</v>
      </c>
      <c r="BD8" s="198">
        <v>26.94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26.94</v>
      </c>
      <c r="BL8" s="8">
        <f t="shared" si="21"/>
        <v>25.87</v>
      </c>
      <c r="BM8" s="8">
        <f t="shared" si="22"/>
        <v>25.87</v>
      </c>
      <c r="BN8" s="8">
        <f t="shared" si="23"/>
        <v>26.94</v>
      </c>
      <c r="BO8" s="8">
        <f t="shared" si="24"/>
        <v>26.94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1030</v>
      </c>
      <c r="G9" s="16">
        <f>'[3]23'!G11</f>
        <v>0</v>
      </c>
      <c r="H9" s="17">
        <f t="shared" si="27"/>
        <v>1350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26.94</v>
      </c>
      <c r="AE9" s="8">
        <f t="shared" si="11"/>
        <v>26.94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26.94</v>
      </c>
      <c r="AL9" s="8">
        <f t="shared" si="3"/>
        <v>216.12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216.12</v>
      </c>
      <c r="AT9" s="8">
        <v>25.87</v>
      </c>
      <c r="AU9" s="8">
        <v>25.87</v>
      </c>
      <c r="AW9" s="198">
        <v>26.94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26.94</v>
      </c>
      <c r="BD9" s="198">
        <v>26.94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26.94</v>
      </c>
      <c r="BL9" s="8">
        <f t="shared" si="21"/>
        <v>25.87</v>
      </c>
      <c r="BM9" s="8">
        <f t="shared" si="22"/>
        <v>25.87</v>
      </c>
      <c r="BN9" s="8">
        <f t="shared" si="23"/>
        <v>26.94</v>
      </c>
      <c r="BO9" s="8">
        <f t="shared" si="24"/>
        <v>26.94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1030</v>
      </c>
      <c r="G10" s="16">
        <f>'[3]23'!G12</f>
        <v>0</v>
      </c>
      <c r="H10" s="17">
        <f t="shared" si="27"/>
        <v>1350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26.94</v>
      </c>
      <c r="AE10" s="8">
        <f t="shared" si="11"/>
        <v>26.94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26.94</v>
      </c>
      <c r="AL10" s="8">
        <f t="shared" si="3"/>
        <v>216.12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216.12</v>
      </c>
      <c r="AT10" s="8">
        <v>25.87</v>
      </c>
      <c r="AU10" s="8">
        <v>25.87</v>
      </c>
      <c r="AW10" s="198">
        <v>26.94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26.94</v>
      </c>
      <c r="BD10" s="198">
        <v>26.94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26.94</v>
      </c>
      <c r="BL10" s="8">
        <f t="shared" si="21"/>
        <v>25.87</v>
      </c>
      <c r="BM10" s="8">
        <f t="shared" si="22"/>
        <v>25.87</v>
      </c>
      <c r="BN10" s="8">
        <f t="shared" si="23"/>
        <v>26.94</v>
      </c>
      <c r="BO10" s="8">
        <f t="shared" si="24"/>
        <v>26.94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1030</v>
      </c>
      <c r="G11" s="16">
        <f>'[3]23'!G13</f>
        <v>0</v>
      </c>
      <c r="H11" s="17">
        <f t="shared" si="27"/>
        <v>1350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26.94</v>
      </c>
      <c r="AE11" s="8">
        <f t="shared" si="11"/>
        <v>26.94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26.94</v>
      </c>
      <c r="AL11" s="8">
        <f t="shared" si="3"/>
        <v>216.12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216.12</v>
      </c>
      <c r="AT11" s="8">
        <v>25.87</v>
      </c>
      <c r="AU11" s="8">
        <v>25.87</v>
      </c>
      <c r="AW11" s="198">
        <v>26.94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26.94</v>
      </c>
      <c r="BD11" s="198">
        <v>26.94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26.94</v>
      </c>
      <c r="BL11" s="8">
        <f t="shared" si="21"/>
        <v>25.87</v>
      </c>
      <c r="BM11" s="8">
        <f t="shared" si="22"/>
        <v>25.87</v>
      </c>
      <c r="BN11" s="8">
        <f t="shared" si="23"/>
        <v>26.94</v>
      </c>
      <c r="BO11" s="8">
        <f t="shared" si="24"/>
        <v>26.94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1030</v>
      </c>
      <c r="G12" s="16">
        <f>'[3]23'!G14</f>
        <v>0</v>
      </c>
      <c r="H12" s="17">
        <f t="shared" si="27"/>
        <v>1350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26.94</v>
      </c>
      <c r="AE12" s="8">
        <f t="shared" si="11"/>
        <v>26.94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26.94</v>
      </c>
      <c r="AL12" s="8">
        <f t="shared" si="3"/>
        <v>216.12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216.12</v>
      </c>
      <c r="AT12" s="8">
        <v>25.87</v>
      </c>
      <c r="AU12" s="8">
        <v>25.87</v>
      </c>
      <c r="AW12" s="198">
        <v>26.94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26.94</v>
      </c>
      <c r="BD12" s="198">
        <v>26.94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26.94</v>
      </c>
      <c r="BL12" s="8">
        <f t="shared" si="21"/>
        <v>25.87</v>
      </c>
      <c r="BM12" s="8">
        <f t="shared" si="22"/>
        <v>25.87</v>
      </c>
      <c r="BN12" s="8">
        <f t="shared" si="23"/>
        <v>26.94</v>
      </c>
      <c r="BO12" s="8">
        <f t="shared" si="24"/>
        <v>26.94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1030</v>
      </c>
      <c r="G13" s="16">
        <f>'[3]23'!G15</f>
        <v>0</v>
      </c>
      <c r="H13" s="17">
        <f t="shared" si="27"/>
        <v>1350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26.94</v>
      </c>
      <c r="AE13" s="8">
        <f t="shared" si="11"/>
        <v>26.94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26.94</v>
      </c>
      <c r="AL13" s="8">
        <f t="shared" si="3"/>
        <v>216.12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216.12</v>
      </c>
      <c r="AT13" s="8">
        <v>25.87</v>
      </c>
      <c r="AU13" s="8">
        <v>25.87</v>
      </c>
      <c r="AW13" s="198">
        <v>26.94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26.94</v>
      </c>
      <c r="BD13" s="198">
        <v>26.94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26.94</v>
      </c>
      <c r="BL13" s="8">
        <f t="shared" si="21"/>
        <v>25.87</v>
      </c>
      <c r="BM13" s="8">
        <f t="shared" si="22"/>
        <v>25.87</v>
      </c>
      <c r="BN13" s="8">
        <f t="shared" si="23"/>
        <v>26.94</v>
      </c>
      <c r="BO13" s="8">
        <f t="shared" si="24"/>
        <v>26.94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1030</v>
      </c>
      <c r="G14" s="16">
        <f>'[3]23'!G16</f>
        <v>0</v>
      </c>
      <c r="H14" s="17">
        <f t="shared" si="27"/>
        <v>1350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26.94</v>
      </c>
      <c r="AE14" s="8">
        <f t="shared" si="11"/>
        <v>26.94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26.94</v>
      </c>
      <c r="AL14" s="8">
        <f t="shared" si="3"/>
        <v>216.12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216.12</v>
      </c>
      <c r="AT14" s="8">
        <v>25.87</v>
      </c>
      <c r="AU14" s="8">
        <v>25.87</v>
      </c>
      <c r="AW14" s="198">
        <v>26.94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26.94</v>
      </c>
      <c r="BD14" s="198">
        <v>26.94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26.94</v>
      </c>
      <c r="BL14" s="8">
        <f t="shared" si="21"/>
        <v>25.87</v>
      </c>
      <c r="BM14" s="8">
        <f t="shared" si="22"/>
        <v>25.87</v>
      </c>
      <c r="BN14" s="8">
        <f t="shared" si="23"/>
        <v>26.94</v>
      </c>
      <c r="BO14" s="8">
        <f t="shared" si="24"/>
        <v>26.94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1030</v>
      </c>
      <c r="G15" s="16">
        <f>'[3]23'!G17</f>
        <v>0</v>
      </c>
      <c r="H15" s="17">
        <f t="shared" si="27"/>
        <v>1350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26.94</v>
      </c>
      <c r="AE15" s="8">
        <f t="shared" si="11"/>
        <v>26.94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26.94</v>
      </c>
      <c r="AL15" s="8">
        <f t="shared" si="3"/>
        <v>216.12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216.12</v>
      </c>
      <c r="AT15" s="8">
        <v>25.87</v>
      </c>
      <c r="AU15" s="8">
        <v>25.87</v>
      </c>
      <c r="AW15" s="198">
        <v>26.94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26.94</v>
      </c>
      <c r="BD15" s="198">
        <v>26.94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26.94</v>
      </c>
      <c r="BL15" s="8">
        <f t="shared" si="21"/>
        <v>25.87</v>
      </c>
      <c r="BM15" s="8">
        <f t="shared" si="22"/>
        <v>25.87</v>
      </c>
      <c r="BN15" s="8">
        <f t="shared" si="23"/>
        <v>26.94</v>
      </c>
      <c r="BO15" s="8">
        <f t="shared" si="24"/>
        <v>26.94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1030</v>
      </c>
      <c r="G16" s="16">
        <f>'[3]23'!G18</f>
        <v>0</v>
      </c>
      <c r="H16" s="17">
        <f t="shared" si="27"/>
        <v>1350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26.94</v>
      </c>
      <c r="AE16" s="8">
        <f t="shared" si="11"/>
        <v>26.94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26.94</v>
      </c>
      <c r="AL16" s="8">
        <f t="shared" si="3"/>
        <v>216.12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216.12</v>
      </c>
      <c r="AT16" s="8">
        <v>25.87</v>
      </c>
      <c r="AU16" s="8">
        <v>25.87</v>
      </c>
      <c r="AW16" s="198">
        <v>26.94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26.94</v>
      </c>
      <c r="BD16" s="198">
        <v>26.94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26.94</v>
      </c>
      <c r="BL16" s="8">
        <f t="shared" si="21"/>
        <v>25.87</v>
      </c>
      <c r="BM16" s="8">
        <f t="shared" si="22"/>
        <v>25.87</v>
      </c>
      <c r="BN16" s="8">
        <f t="shared" si="23"/>
        <v>26.94</v>
      </c>
      <c r="BO16" s="8">
        <f t="shared" si="24"/>
        <v>26.94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1030</v>
      </c>
      <c r="G17" s="16">
        <f>'[3]23'!G19</f>
        <v>0</v>
      </c>
      <c r="H17" s="17">
        <f t="shared" si="27"/>
        <v>1350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26.94</v>
      </c>
      <c r="AE17" s="8">
        <f t="shared" si="11"/>
        <v>26.94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26.94</v>
      </c>
      <c r="AL17" s="8">
        <f t="shared" si="3"/>
        <v>216.12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216.12</v>
      </c>
      <c r="AT17" s="8">
        <v>25.87</v>
      </c>
      <c r="AU17" s="8">
        <v>25.87</v>
      </c>
      <c r="AW17" s="198">
        <v>26.94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26.94</v>
      </c>
      <c r="BD17" s="198">
        <v>26.94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26.94</v>
      </c>
      <c r="BL17" s="8">
        <f t="shared" si="21"/>
        <v>25.87</v>
      </c>
      <c r="BM17" s="8">
        <f t="shared" si="22"/>
        <v>25.87</v>
      </c>
      <c r="BN17" s="8">
        <f t="shared" si="23"/>
        <v>26.94</v>
      </c>
      <c r="BO17" s="8">
        <f t="shared" si="24"/>
        <v>26.94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1030</v>
      </c>
      <c r="G18" s="16">
        <f>'[3]23'!G20</f>
        <v>0</v>
      </c>
      <c r="H18" s="17">
        <f t="shared" si="27"/>
        <v>1350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26.94</v>
      </c>
      <c r="AE18" s="8">
        <f t="shared" si="11"/>
        <v>26.94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26.94</v>
      </c>
      <c r="AL18" s="8">
        <f t="shared" si="3"/>
        <v>216.12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216.12</v>
      </c>
      <c r="AT18" s="8">
        <v>25.87</v>
      </c>
      <c r="AU18" s="8">
        <v>25.87</v>
      </c>
      <c r="AW18" s="198">
        <v>26.94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26.94</v>
      </c>
      <c r="BD18" s="198">
        <v>26.94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26.94</v>
      </c>
      <c r="BL18" s="8">
        <f t="shared" si="21"/>
        <v>25.87</v>
      </c>
      <c r="BM18" s="8">
        <f t="shared" si="22"/>
        <v>25.87</v>
      </c>
      <c r="BN18" s="8">
        <f t="shared" si="23"/>
        <v>26.94</v>
      </c>
      <c r="BO18" s="8">
        <f t="shared" si="24"/>
        <v>26.94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1030</v>
      </c>
      <c r="G19" s="16">
        <f>'[3]23'!G21</f>
        <v>0</v>
      </c>
      <c r="H19" s="17">
        <f t="shared" si="27"/>
        <v>1350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26.94</v>
      </c>
      <c r="AE19" s="8">
        <f t="shared" si="11"/>
        <v>26.94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26.94</v>
      </c>
      <c r="AL19" s="8">
        <f t="shared" ref="AL19:AQ61" si="31">Q19-X19-AE19</f>
        <v>216.12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216.12</v>
      </c>
      <c r="AT19" s="8">
        <v>25.87</v>
      </c>
      <c r="AU19" s="8">
        <v>25.87</v>
      </c>
      <c r="AW19" s="198">
        <v>26.94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26.94</v>
      </c>
      <c r="BD19" s="198">
        <v>26.94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26.94</v>
      </c>
      <c r="BL19" s="8">
        <f t="shared" si="21"/>
        <v>25.87</v>
      </c>
      <c r="BM19" s="8">
        <f t="shared" si="22"/>
        <v>25.87</v>
      </c>
      <c r="BN19" s="8">
        <f t="shared" si="23"/>
        <v>26.94</v>
      </c>
      <c r="BO19" s="8">
        <f t="shared" si="24"/>
        <v>26.94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1030</v>
      </c>
      <c r="G20" s="16">
        <f>'[3]23'!G22</f>
        <v>0</v>
      </c>
      <c r="H20" s="17">
        <f t="shared" si="27"/>
        <v>1350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26.94</v>
      </c>
      <c r="AE20" s="8">
        <f t="shared" si="11"/>
        <v>26.94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26.94</v>
      </c>
      <c r="AL20" s="8">
        <f t="shared" si="31"/>
        <v>216.12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216.12</v>
      </c>
      <c r="AT20" s="8">
        <v>25.87</v>
      </c>
      <c r="AU20" s="8">
        <v>25.87</v>
      </c>
      <c r="AW20" s="198">
        <v>26.94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26.94</v>
      </c>
      <c r="BD20" s="198">
        <v>26.94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26.94</v>
      </c>
      <c r="BL20" s="8">
        <f t="shared" si="21"/>
        <v>25.87</v>
      </c>
      <c r="BM20" s="8">
        <f t="shared" si="22"/>
        <v>25.87</v>
      </c>
      <c r="BN20" s="8">
        <f t="shared" si="23"/>
        <v>26.94</v>
      </c>
      <c r="BO20" s="8">
        <f t="shared" si="24"/>
        <v>26.94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1030</v>
      </c>
      <c r="G21" s="16">
        <f>'[3]23'!G23</f>
        <v>0</v>
      </c>
      <c r="H21" s="17">
        <f t="shared" si="27"/>
        <v>1350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26.94</v>
      </c>
      <c r="AE21" s="8">
        <f t="shared" si="11"/>
        <v>26.94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26.94</v>
      </c>
      <c r="AL21" s="8">
        <f t="shared" si="31"/>
        <v>216.12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216.12</v>
      </c>
      <c r="AT21" s="8">
        <v>25.87</v>
      </c>
      <c r="AU21" s="8">
        <v>25.87</v>
      </c>
      <c r="AW21" s="198">
        <v>26.94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26.94</v>
      </c>
      <c r="BD21" s="198">
        <v>26.94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26.94</v>
      </c>
      <c r="BL21" s="8">
        <f t="shared" si="21"/>
        <v>25.87</v>
      </c>
      <c r="BM21" s="8">
        <f t="shared" si="22"/>
        <v>25.87</v>
      </c>
      <c r="BN21" s="8">
        <f t="shared" si="23"/>
        <v>26.94</v>
      </c>
      <c r="BO21" s="8">
        <f t="shared" si="24"/>
        <v>26.94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1030</v>
      </c>
      <c r="G22" s="16">
        <f>'[3]23'!G24</f>
        <v>0</v>
      </c>
      <c r="H22" s="17">
        <f t="shared" si="27"/>
        <v>1350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26.94</v>
      </c>
      <c r="AE22" s="8">
        <f t="shared" si="11"/>
        <v>26.94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26.94</v>
      </c>
      <c r="AL22" s="8">
        <f t="shared" si="31"/>
        <v>216.12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216.12</v>
      </c>
      <c r="AT22" s="8">
        <v>25.87</v>
      </c>
      <c r="AU22" s="8">
        <v>25.87</v>
      </c>
      <c r="AW22" s="198">
        <v>26.94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26.94</v>
      </c>
      <c r="BD22" s="198">
        <v>26.94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26.94</v>
      </c>
      <c r="BL22" s="8">
        <f t="shared" si="21"/>
        <v>25.87</v>
      </c>
      <c r="BM22" s="8">
        <f t="shared" si="22"/>
        <v>25.87</v>
      </c>
      <c r="BN22" s="8">
        <f t="shared" si="23"/>
        <v>26.94</v>
      </c>
      <c r="BO22" s="8">
        <f t="shared" si="24"/>
        <v>26.94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1030</v>
      </c>
      <c r="G23" s="16">
        <f>'[3]23'!G25</f>
        <v>0</v>
      </c>
      <c r="H23" s="17">
        <f t="shared" si="27"/>
        <v>1350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26.94</v>
      </c>
      <c r="AE23" s="8">
        <f t="shared" si="11"/>
        <v>26.94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26.94</v>
      </c>
      <c r="AL23" s="8">
        <f t="shared" si="31"/>
        <v>216.12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216.12</v>
      </c>
      <c r="AT23" s="8">
        <v>25.87</v>
      </c>
      <c r="AU23" s="8">
        <v>25.87</v>
      </c>
      <c r="AW23" s="198">
        <v>26.94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26.94</v>
      </c>
      <c r="BD23" s="198">
        <v>26.94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26.94</v>
      </c>
      <c r="BL23" s="8">
        <f t="shared" si="21"/>
        <v>25.87</v>
      </c>
      <c r="BM23" s="8">
        <f t="shared" si="22"/>
        <v>25.87</v>
      </c>
      <c r="BN23" s="8">
        <f t="shared" si="23"/>
        <v>26.94</v>
      </c>
      <c r="BO23" s="8">
        <f t="shared" si="24"/>
        <v>26.94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1030</v>
      </c>
      <c r="G24" s="16">
        <f>'[3]23'!G26</f>
        <v>0</v>
      </c>
      <c r="H24" s="17">
        <f t="shared" si="27"/>
        <v>1350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26.94</v>
      </c>
      <c r="AE24" s="8">
        <f t="shared" si="11"/>
        <v>26.94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26.94</v>
      </c>
      <c r="AL24" s="8">
        <f t="shared" si="31"/>
        <v>216.12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216.12</v>
      </c>
      <c r="AT24" s="8">
        <v>25.87</v>
      </c>
      <c r="AU24" s="8">
        <v>25.87</v>
      </c>
      <c r="AW24" s="198">
        <v>26.94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26.94</v>
      </c>
      <c r="BD24" s="198">
        <v>26.94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26.94</v>
      </c>
      <c r="BL24" s="8">
        <f t="shared" si="21"/>
        <v>25.87</v>
      </c>
      <c r="BM24" s="8">
        <f t="shared" si="22"/>
        <v>25.87</v>
      </c>
      <c r="BN24" s="8">
        <f t="shared" si="23"/>
        <v>26.94</v>
      </c>
      <c r="BO24" s="8">
        <f t="shared" si="24"/>
        <v>26.94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1030</v>
      </c>
      <c r="G25" s="16">
        <f>'[3]23'!G27</f>
        <v>0</v>
      </c>
      <c r="H25" s="17">
        <f t="shared" si="27"/>
        <v>1350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26.94</v>
      </c>
      <c r="AE25" s="8">
        <f t="shared" si="11"/>
        <v>26.94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26.94</v>
      </c>
      <c r="AL25" s="8">
        <f t="shared" si="31"/>
        <v>216.12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216.12</v>
      </c>
      <c r="AT25" s="8">
        <v>25.87</v>
      </c>
      <c r="AU25" s="8">
        <v>25.87</v>
      </c>
      <c r="AW25" s="198">
        <v>26.94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26.94</v>
      </c>
      <c r="BD25" s="198">
        <v>26.94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26.94</v>
      </c>
      <c r="BL25" s="8">
        <f t="shared" si="21"/>
        <v>25.87</v>
      </c>
      <c r="BM25" s="8">
        <f t="shared" si="22"/>
        <v>25.87</v>
      </c>
      <c r="BN25" s="8">
        <f t="shared" si="23"/>
        <v>26.94</v>
      </c>
      <c r="BO25" s="8">
        <f t="shared" si="24"/>
        <v>26.94</v>
      </c>
      <c r="BP25" s="139">
        <f t="shared" si="25"/>
        <v>-1.0700000000000003</v>
      </c>
      <c r="BQ25" s="139">
        <f t="shared" si="26"/>
        <v>-1.0700000000000003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1030</v>
      </c>
      <c r="G26" s="16">
        <f>'[3]23'!G28</f>
        <v>0</v>
      </c>
      <c r="H26" s="17">
        <f t="shared" si="27"/>
        <v>1350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26.94</v>
      </c>
      <c r="AE26" s="8">
        <f t="shared" si="11"/>
        <v>26.94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26.94</v>
      </c>
      <c r="AL26" s="8">
        <f t="shared" si="31"/>
        <v>216.12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216.12</v>
      </c>
      <c r="AT26" s="8">
        <v>25.87</v>
      </c>
      <c r="AU26" s="8">
        <v>25.87</v>
      </c>
      <c r="AW26" s="198">
        <v>26.94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26.94</v>
      </c>
      <c r="BD26" s="198">
        <v>26.94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26.94</v>
      </c>
      <c r="BL26" s="8">
        <f t="shared" si="21"/>
        <v>25.87</v>
      </c>
      <c r="BM26" s="8">
        <f t="shared" si="22"/>
        <v>25.87</v>
      </c>
      <c r="BN26" s="8">
        <f t="shared" si="23"/>
        <v>26.94</v>
      </c>
      <c r="BO26" s="8">
        <f t="shared" si="24"/>
        <v>26.94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1030</v>
      </c>
      <c r="G27" s="16">
        <f>'[3]23'!G29</f>
        <v>0</v>
      </c>
      <c r="H27" s="17">
        <f t="shared" si="27"/>
        <v>1350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30.73</v>
      </c>
      <c r="AU27" s="8">
        <v>30.73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30.73</v>
      </c>
      <c r="BM27" s="8">
        <f t="shared" si="22"/>
        <v>30.73</v>
      </c>
      <c r="BN27" s="8">
        <f t="shared" si="23"/>
        <v>32</v>
      </c>
      <c r="BO27" s="8">
        <f t="shared" si="24"/>
        <v>32</v>
      </c>
      <c r="BP27" s="139">
        <f t="shared" si="25"/>
        <v>-1.2699999999999996</v>
      </c>
      <c r="BQ27" s="139">
        <f t="shared" si="26"/>
        <v>-1.2699999999999996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1030</v>
      </c>
      <c r="G28" s="16">
        <f>'[3]23'!G30</f>
        <v>0</v>
      </c>
      <c r="H28" s="17">
        <f t="shared" si="27"/>
        <v>1350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30.73</v>
      </c>
      <c r="AU28" s="8">
        <v>30.73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30.73</v>
      </c>
      <c r="BM28" s="8">
        <f t="shared" si="22"/>
        <v>30.73</v>
      </c>
      <c r="BN28" s="8">
        <f t="shared" si="23"/>
        <v>32</v>
      </c>
      <c r="BO28" s="8">
        <f t="shared" si="24"/>
        <v>32</v>
      </c>
      <c r="BP28" s="139">
        <f t="shared" si="25"/>
        <v>-1.2699999999999996</v>
      </c>
      <c r="BQ28" s="139">
        <f t="shared" si="26"/>
        <v>-1.2699999999999996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1030</v>
      </c>
      <c r="G29" s="16">
        <f>'[3]23'!G31</f>
        <v>0</v>
      </c>
      <c r="H29" s="17">
        <f t="shared" si="27"/>
        <v>1350</v>
      </c>
      <c r="I29" s="15">
        <f>'[3]23'!J31</f>
        <v>306.22000000000003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306.22000000000003</v>
      </c>
      <c r="P29" s="18">
        <f>frq!C29</f>
        <v>1</v>
      </c>
      <c r="Q29" s="15">
        <f t="shared" si="29"/>
        <v>306.22000000000003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306.22000000000003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242.22000000000003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242.22000000000003</v>
      </c>
      <c r="AT29" s="8">
        <v>30.73</v>
      </c>
      <c r="AU29" s="8">
        <v>30.73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30.73</v>
      </c>
      <c r="BM29" s="8">
        <f t="shared" si="22"/>
        <v>30.73</v>
      </c>
      <c r="BN29" s="8">
        <f t="shared" si="23"/>
        <v>32</v>
      </c>
      <c r="BO29" s="8">
        <f t="shared" si="24"/>
        <v>32</v>
      </c>
      <c r="BP29" s="139">
        <f t="shared" si="25"/>
        <v>-1.2699999999999996</v>
      </c>
      <c r="BQ29" s="139">
        <f t="shared" si="26"/>
        <v>-1.2699999999999996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1030</v>
      </c>
      <c r="G30" s="16">
        <f>'[3]23'!G32</f>
        <v>0</v>
      </c>
      <c r="H30" s="17">
        <f t="shared" si="27"/>
        <v>1350</v>
      </c>
      <c r="I30" s="15">
        <f>'[3]23'!J32</f>
        <v>315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315</v>
      </c>
      <c r="P30" s="18">
        <f>frq!C30</f>
        <v>1</v>
      </c>
      <c r="Q30" s="15">
        <f t="shared" si="29"/>
        <v>315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315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252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252</v>
      </c>
      <c r="AT30" s="8">
        <v>30.25</v>
      </c>
      <c r="AU30" s="8">
        <v>30.25</v>
      </c>
      <c r="AW30" s="198">
        <v>31.5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31.5</v>
      </c>
      <c r="BD30" s="198">
        <v>31.5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31.5</v>
      </c>
      <c r="BL30" s="8">
        <f t="shared" si="21"/>
        <v>30.25</v>
      </c>
      <c r="BM30" s="8">
        <f t="shared" si="22"/>
        <v>30.25</v>
      </c>
      <c r="BN30" s="8">
        <f t="shared" si="23"/>
        <v>31.5</v>
      </c>
      <c r="BO30" s="8">
        <f t="shared" si="24"/>
        <v>31.5</v>
      </c>
      <c r="BP30" s="139">
        <f t="shared" si="25"/>
        <v>-1.25</v>
      </c>
      <c r="BQ30" s="139">
        <f t="shared" si="26"/>
        <v>-1.25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1030</v>
      </c>
      <c r="G31" s="16">
        <f>'[3]23'!G33</f>
        <v>0</v>
      </c>
      <c r="H31" s="17">
        <f t="shared" si="27"/>
        <v>1350</v>
      </c>
      <c r="I31" s="15">
        <f>'[3]23'!J33</f>
        <v>315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30.25</v>
      </c>
      <c r="AU31" s="8">
        <v>30.25</v>
      </c>
      <c r="AW31" s="198">
        <v>31.5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31.5</v>
      </c>
      <c r="BD31" s="198">
        <v>31.5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31.5</v>
      </c>
      <c r="BL31" s="8">
        <f t="shared" si="21"/>
        <v>30.25</v>
      </c>
      <c r="BM31" s="8">
        <f t="shared" si="22"/>
        <v>30.25</v>
      </c>
      <c r="BN31" s="8">
        <f t="shared" si="23"/>
        <v>31.5</v>
      </c>
      <c r="BO31" s="8">
        <f t="shared" si="24"/>
        <v>31.5</v>
      </c>
      <c r="BP31" s="139">
        <f t="shared" si="25"/>
        <v>-1.25</v>
      </c>
      <c r="BQ31" s="139">
        <f t="shared" si="26"/>
        <v>-1.25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1030</v>
      </c>
      <c r="G32" s="16">
        <f>'[3]23'!G34</f>
        <v>0</v>
      </c>
      <c r="H32" s="17">
        <f t="shared" si="27"/>
        <v>1350</v>
      </c>
      <c r="I32" s="15">
        <f>'[3]23'!J34</f>
        <v>315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30.25</v>
      </c>
      <c r="AU32" s="8">
        <v>30.25</v>
      </c>
      <c r="AW32" s="198">
        <v>31.5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31.5</v>
      </c>
      <c r="BD32" s="198">
        <v>31.5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31.5</v>
      </c>
      <c r="BL32" s="8">
        <f t="shared" si="21"/>
        <v>30.25</v>
      </c>
      <c r="BM32" s="8">
        <f t="shared" si="22"/>
        <v>30.25</v>
      </c>
      <c r="BN32" s="8">
        <f t="shared" si="23"/>
        <v>31.5</v>
      </c>
      <c r="BO32" s="8">
        <f t="shared" si="24"/>
        <v>31.5</v>
      </c>
      <c r="BP32" s="139">
        <f t="shared" si="25"/>
        <v>-1.25</v>
      </c>
      <c r="BQ32" s="139">
        <f t="shared" si="26"/>
        <v>-1.25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1030</v>
      </c>
      <c r="G33" s="16">
        <f>'[3]23'!G35</f>
        <v>0</v>
      </c>
      <c r="H33" s="17">
        <f t="shared" si="27"/>
        <v>1350</v>
      </c>
      <c r="I33" s="15">
        <f>'[3]23'!J35</f>
        <v>315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30.25</v>
      </c>
      <c r="AU33" s="8">
        <v>30.25</v>
      </c>
      <c r="AW33" s="198">
        <v>31.5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31.5</v>
      </c>
      <c r="BD33" s="198">
        <v>31.5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31.5</v>
      </c>
      <c r="BL33" s="8">
        <f t="shared" si="21"/>
        <v>30.25</v>
      </c>
      <c r="BM33" s="8">
        <f t="shared" si="22"/>
        <v>30.25</v>
      </c>
      <c r="BN33" s="8">
        <f t="shared" si="23"/>
        <v>31.5</v>
      </c>
      <c r="BO33" s="8">
        <f t="shared" si="24"/>
        <v>31.5</v>
      </c>
      <c r="BP33" s="139">
        <f t="shared" si="25"/>
        <v>-1.25</v>
      </c>
      <c r="BQ33" s="139">
        <f t="shared" si="26"/>
        <v>-1.25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1030</v>
      </c>
      <c r="G34" s="16">
        <f>'[3]23'!G36</f>
        <v>0</v>
      </c>
      <c r="H34" s="17">
        <f t="shared" si="27"/>
        <v>1350</v>
      </c>
      <c r="I34" s="15">
        <f>'[3]23'!J36</f>
        <v>315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30.25</v>
      </c>
      <c r="AU34" s="8">
        <v>30.25</v>
      </c>
      <c r="AW34" s="198">
        <v>31.5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31.5</v>
      </c>
      <c r="BD34" s="198">
        <v>31.5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31.5</v>
      </c>
      <c r="BL34" s="8">
        <f t="shared" si="21"/>
        <v>30.25</v>
      </c>
      <c r="BM34" s="8">
        <f t="shared" si="22"/>
        <v>30.25</v>
      </c>
      <c r="BN34" s="8">
        <f t="shared" si="23"/>
        <v>31.5</v>
      </c>
      <c r="BO34" s="8">
        <f t="shared" si="24"/>
        <v>31.5</v>
      </c>
      <c r="BP34" s="139">
        <f t="shared" si="25"/>
        <v>-1.25</v>
      </c>
      <c r="BQ34" s="139">
        <f t="shared" si="26"/>
        <v>-1.25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1030</v>
      </c>
      <c r="G35" s="16">
        <f>'[3]23'!G37</f>
        <v>0</v>
      </c>
      <c r="H35" s="17">
        <f t="shared" si="27"/>
        <v>1350</v>
      </c>
      <c r="I35" s="15">
        <f>'[3]23'!J37</f>
        <v>315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30.25</v>
      </c>
      <c r="AU35" s="8">
        <v>30.25</v>
      </c>
      <c r="AW35" s="198">
        <v>31.5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31.5</v>
      </c>
      <c r="BD35" s="198">
        <v>31.5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31.5</v>
      </c>
      <c r="BL35" s="8">
        <f t="shared" si="21"/>
        <v>30.25</v>
      </c>
      <c r="BM35" s="8">
        <f t="shared" si="22"/>
        <v>30.25</v>
      </c>
      <c r="BN35" s="8">
        <f t="shared" si="23"/>
        <v>31.5</v>
      </c>
      <c r="BO35" s="8">
        <f t="shared" si="24"/>
        <v>31.5</v>
      </c>
      <c r="BP35" s="139">
        <f t="shared" si="25"/>
        <v>-1.25</v>
      </c>
      <c r="BQ35" s="139">
        <f t="shared" si="26"/>
        <v>-1.25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1030</v>
      </c>
      <c r="G36" s="16">
        <f>'[3]23'!G38</f>
        <v>0</v>
      </c>
      <c r="H36" s="17">
        <f t="shared" si="27"/>
        <v>1350</v>
      </c>
      <c r="I36" s="15">
        <f>'[3]23'!J38</f>
        <v>315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30.25</v>
      </c>
      <c r="AU36" s="8">
        <v>30.25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30.25</v>
      </c>
      <c r="BM36" s="8">
        <f t="shared" si="22"/>
        <v>30.25</v>
      </c>
      <c r="BN36" s="8">
        <f t="shared" si="23"/>
        <v>31.5</v>
      </c>
      <c r="BO36" s="8">
        <f t="shared" si="24"/>
        <v>31.5</v>
      </c>
      <c r="BP36" s="139">
        <f t="shared" si="25"/>
        <v>-1.25</v>
      </c>
      <c r="BQ36" s="139">
        <f t="shared" si="26"/>
        <v>-1.25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1030</v>
      </c>
      <c r="G37" s="16">
        <f>'[3]23'!G39</f>
        <v>0</v>
      </c>
      <c r="H37" s="17">
        <f t="shared" si="27"/>
        <v>1350</v>
      </c>
      <c r="I37" s="15">
        <f>'[3]23'!J39</f>
        <v>315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30.25</v>
      </c>
      <c r="AU37" s="8">
        <v>30.25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30.25</v>
      </c>
      <c r="BM37" s="8">
        <f t="shared" si="22"/>
        <v>30.25</v>
      </c>
      <c r="BN37" s="8">
        <f t="shared" si="23"/>
        <v>31.5</v>
      </c>
      <c r="BO37" s="8">
        <f t="shared" si="24"/>
        <v>31.5</v>
      </c>
      <c r="BP37" s="139">
        <f t="shared" si="25"/>
        <v>-1.25</v>
      </c>
      <c r="BQ37" s="139">
        <f t="shared" si="26"/>
        <v>-1.25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1030</v>
      </c>
      <c r="G38" s="16">
        <f>'[3]23'!G40</f>
        <v>0</v>
      </c>
      <c r="H38" s="17">
        <f t="shared" si="27"/>
        <v>1350</v>
      </c>
      <c r="I38" s="15">
        <f>'[3]23'!J40</f>
        <v>315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30.25</v>
      </c>
      <c r="AU38" s="8">
        <v>30.25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30.25</v>
      </c>
      <c r="BM38" s="8">
        <f t="shared" si="22"/>
        <v>30.25</v>
      </c>
      <c r="BN38" s="8">
        <f t="shared" si="23"/>
        <v>31.5</v>
      </c>
      <c r="BO38" s="8">
        <f t="shared" si="24"/>
        <v>31.5</v>
      </c>
      <c r="BP38" s="139">
        <f t="shared" si="25"/>
        <v>-1.25</v>
      </c>
      <c r="BQ38" s="139">
        <f t="shared" si="26"/>
        <v>-1.25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1030</v>
      </c>
      <c r="G39" s="16">
        <f>'[3]23'!G41</f>
        <v>0</v>
      </c>
      <c r="H39" s="17">
        <f t="shared" si="27"/>
        <v>1350</v>
      </c>
      <c r="I39" s="15">
        <f>'[3]23'!J41</f>
        <v>315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30.25</v>
      </c>
      <c r="AU39" s="8">
        <v>30.25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30.25</v>
      </c>
      <c r="BM39" s="8">
        <f t="shared" si="22"/>
        <v>30.25</v>
      </c>
      <c r="BN39" s="8">
        <f t="shared" si="23"/>
        <v>31.5</v>
      </c>
      <c r="BO39" s="8">
        <f t="shared" si="24"/>
        <v>31.5</v>
      </c>
      <c r="BP39" s="139">
        <f t="shared" si="25"/>
        <v>-1.25</v>
      </c>
      <c r="BQ39" s="139">
        <f t="shared" si="26"/>
        <v>-1.25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1030</v>
      </c>
      <c r="G40" s="16">
        <f>'[3]23'!G42</f>
        <v>0</v>
      </c>
      <c r="H40" s="17">
        <f t="shared" si="27"/>
        <v>1350</v>
      </c>
      <c r="I40" s="15">
        <f>'[3]23'!J42</f>
        <v>315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30.25</v>
      </c>
      <c r="AU40" s="8">
        <v>30.25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30.25</v>
      </c>
      <c r="BM40" s="8">
        <f t="shared" si="22"/>
        <v>30.25</v>
      </c>
      <c r="BN40" s="8">
        <f t="shared" si="23"/>
        <v>31.5</v>
      </c>
      <c r="BO40" s="8">
        <f t="shared" si="24"/>
        <v>31.5</v>
      </c>
      <c r="BP40" s="139">
        <f t="shared" si="25"/>
        <v>-1.25</v>
      </c>
      <c r="BQ40" s="139">
        <f t="shared" si="26"/>
        <v>-1.25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1030</v>
      </c>
      <c r="G41" s="16">
        <f>'[3]23'!G43</f>
        <v>0</v>
      </c>
      <c r="H41" s="17">
        <f t="shared" si="27"/>
        <v>1350</v>
      </c>
      <c r="I41" s="15">
        <f>'[3]23'!J43</f>
        <v>315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30.25</v>
      </c>
      <c r="AU41" s="8">
        <v>30.25</v>
      </c>
      <c r="AW41" s="198">
        <v>31.5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31.5</v>
      </c>
      <c r="BD41" s="198">
        <v>31.5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31.5</v>
      </c>
      <c r="BL41" s="8">
        <f t="shared" si="21"/>
        <v>30.25</v>
      </c>
      <c r="BM41" s="8">
        <f t="shared" si="22"/>
        <v>30.25</v>
      </c>
      <c r="BN41" s="8">
        <f t="shared" si="23"/>
        <v>31.5</v>
      </c>
      <c r="BO41" s="8">
        <f t="shared" si="24"/>
        <v>31.5</v>
      </c>
      <c r="BP41" s="139">
        <f t="shared" si="25"/>
        <v>-1.25</v>
      </c>
      <c r="BQ41" s="139">
        <f t="shared" si="26"/>
        <v>-1.25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1030</v>
      </c>
      <c r="G42" s="16">
        <f>'[3]23'!G44</f>
        <v>0</v>
      </c>
      <c r="H42" s="17">
        <f t="shared" si="27"/>
        <v>1350</v>
      </c>
      <c r="I42" s="15">
        <f>'[3]23'!J44</f>
        <v>315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30.25</v>
      </c>
      <c r="AU42" s="8">
        <v>30.25</v>
      </c>
      <c r="AW42" s="198">
        <v>31.5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31.5</v>
      </c>
      <c r="BD42" s="198">
        <v>31.5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31.5</v>
      </c>
      <c r="BL42" s="8">
        <f t="shared" si="21"/>
        <v>30.25</v>
      </c>
      <c r="BM42" s="8">
        <f t="shared" si="22"/>
        <v>30.25</v>
      </c>
      <c r="BN42" s="8">
        <f t="shared" si="23"/>
        <v>31.5</v>
      </c>
      <c r="BO42" s="8">
        <f t="shared" si="24"/>
        <v>31.5</v>
      </c>
      <c r="BP42" s="139">
        <f t="shared" si="25"/>
        <v>-1.25</v>
      </c>
      <c r="BQ42" s="139">
        <f t="shared" si="26"/>
        <v>-1.25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1030</v>
      </c>
      <c r="G43" s="16">
        <f>'[3]23'!G45</f>
        <v>0</v>
      </c>
      <c r="H43" s="17">
        <f t="shared" si="27"/>
        <v>1350</v>
      </c>
      <c r="I43" s="15">
        <f>'[3]23'!J45</f>
        <v>315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315</v>
      </c>
      <c r="P43" s="18">
        <f>frq!C43</f>
        <v>1</v>
      </c>
      <c r="Q43" s="15">
        <f t="shared" si="29"/>
        <v>315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315</v>
      </c>
      <c r="X43" s="8">
        <f t="shared" si="4"/>
        <v>31.5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31.5</v>
      </c>
      <c r="AE43" s="8">
        <f t="shared" si="11"/>
        <v>31.5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31.5</v>
      </c>
      <c r="AL43" s="8">
        <f t="shared" si="31"/>
        <v>252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252</v>
      </c>
      <c r="AT43" s="8">
        <v>30.25</v>
      </c>
      <c r="AU43" s="8">
        <v>30.25</v>
      </c>
      <c r="AW43" s="198">
        <v>31.5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31.5</v>
      </c>
      <c r="BD43" s="198">
        <v>31.5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31.5</v>
      </c>
      <c r="BL43" s="8">
        <f t="shared" si="21"/>
        <v>30.25</v>
      </c>
      <c r="BM43" s="8">
        <f t="shared" si="22"/>
        <v>30.25</v>
      </c>
      <c r="BN43" s="8">
        <f t="shared" si="23"/>
        <v>31.5</v>
      </c>
      <c r="BO43" s="8">
        <f t="shared" si="24"/>
        <v>31.5</v>
      </c>
      <c r="BP43" s="139">
        <f t="shared" si="25"/>
        <v>-1.25</v>
      </c>
      <c r="BQ43" s="139">
        <f t="shared" si="26"/>
        <v>-1.25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1030</v>
      </c>
      <c r="G44" s="16">
        <f>'[3]23'!G46</f>
        <v>0</v>
      </c>
      <c r="H44" s="17">
        <f t="shared" si="27"/>
        <v>1350</v>
      </c>
      <c r="I44" s="15">
        <f>'[3]23'!J46</f>
        <v>315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315</v>
      </c>
      <c r="P44" s="18">
        <f>frq!C44</f>
        <v>1</v>
      </c>
      <c r="Q44" s="15">
        <f t="shared" si="29"/>
        <v>315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315</v>
      </c>
      <c r="X44" s="8">
        <f t="shared" si="4"/>
        <v>31.5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31.5</v>
      </c>
      <c r="AE44" s="8">
        <f t="shared" si="11"/>
        <v>31.5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31.5</v>
      </c>
      <c r="AL44" s="8">
        <f t="shared" si="31"/>
        <v>252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252</v>
      </c>
      <c r="AT44" s="8">
        <v>30.25</v>
      </c>
      <c r="AU44" s="8">
        <v>30.25</v>
      </c>
      <c r="AW44" s="198">
        <v>31.5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31.5</v>
      </c>
      <c r="BD44" s="198">
        <v>31.5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31.5</v>
      </c>
      <c r="BL44" s="8">
        <f t="shared" si="21"/>
        <v>30.25</v>
      </c>
      <c r="BM44" s="8">
        <f t="shared" si="22"/>
        <v>30.25</v>
      </c>
      <c r="BN44" s="8">
        <f t="shared" si="23"/>
        <v>31.5</v>
      </c>
      <c r="BO44" s="8">
        <f t="shared" si="24"/>
        <v>31.5</v>
      </c>
      <c r="BP44" s="139">
        <f t="shared" si="25"/>
        <v>-1.25</v>
      </c>
      <c r="BQ44" s="139">
        <f t="shared" si="26"/>
        <v>-1.25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1030</v>
      </c>
      <c r="G45" s="16">
        <f>'[3]23'!G47</f>
        <v>0</v>
      </c>
      <c r="H45" s="17">
        <f t="shared" si="27"/>
        <v>1350</v>
      </c>
      <c r="I45" s="15">
        <f>'[3]23'!J47</f>
        <v>315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315</v>
      </c>
      <c r="P45" s="18">
        <f>frq!C45</f>
        <v>1</v>
      </c>
      <c r="Q45" s="15">
        <f t="shared" si="29"/>
        <v>315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315</v>
      </c>
      <c r="X45" s="8">
        <f t="shared" si="4"/>
        <v>31.5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31.5</v>
      </c>
      <c r="AE45" s="8">
        <f t="shared" si="11"/>
        <v>31.5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31.5</v>
      </c>
      <c r="AL45" s="8">
        <f t="shared" si="31"/>
        <v>252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252</v>
      </c>
      <c r="AT45" s="8">
        <v>30.25</v>
      </c>
      <c r="AU45" s="8">
        <v>30.25</v>
      </c>
      <c r="AW45" s="198">
        <v>31.5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31.5</v>
      </c>
      <c r="BD45" s="198">
        <v>31.5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31.5</v>
      </c>
      <c r="BL45" s="8">
        <f t="shared" si="21"/>
        <v>30.25</v>
      </c>
      <c r="BM45" s="8">
        <f t="shared" si="22"/>
        <v>30.25</v>
      </c>
      <c r="BN45" s="8">
        <f t="shared" si="23"/>
        <v>31.5</v>
      </c>
      <c r="BO45" s="8">
        <f t="shared" si="24"/>
        <v>31.5</v>
      </c>
      <c r="BP45" s="139">
        <f t="shared" si="25"/>
        <v>-1.25</v>
      </c>
      <c r="BQ45" s="139">
        <f t="shared" si="26"/>
        <v>-1.25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1030</v>
      </c>
      <c r="G46" s="16">
        <f>'[3]23'!G48</f>
        <v>0</v>
      </c>
      <c r="H46" s="17">
        <f t="shared" si="27"/>
        <v>1350</v>
      </c>
      <c r="I46" s="15">
        <f>'[3]23'!J48</f>
        <v>315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315</v>
      </c>
      <c r="P46" s="18">
        <f>frq!C46</f>
        <v>1</v>
      </c>
      <c r="Q46" s="15">
        <f t="shared" si="29"/>
        <v>315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315</v>
      </c>
      <c r="X46" s="8">
        <f t="shared" si="4"/>
        <v>31.5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31.5</v>
      </c>
      <c r="AE46" s="8">
        <f t="shared" si="11"/>
        <v>31.5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31.5</v>
      </c>
      <c r="AL46" s="8">
        <f t="shared" si="31"/>
        <v>252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252</v>
      </c>
      <c r="AT46" s="8">
        <v>30.25</v>
      </c>
      <c r="AU46" s="8">
        <v>30.25</v>
      </c>
      <c r="AW46" s="198">
        <v>31.5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31.5</v>
      </c>
      <c r="BD46" s="198">
        <v>31.5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31.5</v>
      </c>
      <c r="BL46" s="8">
        <f t="shared" si="21"/>
        <v>30.25</v>
      </c>
      <c r="BM46" s="8">
        <f t="shared" si="22"/>
        <v>30.25</v>
      </c>
      <c r="BN46" s="8">
        <f t="shared" si="23"/>
        <v>31.5</v>
      </c>
      <c r="BO46" s="8">
        <f t="shared" si="24"/>
        <v>31.5</v>
      </c>
      <c r="BP46" s="139">
        <f t="shared" si="25"/>
        <v>-1.25</v>
      </c>
      <c r="BQ46" s="139">
        <f t="shared" si="26"/>
        <v>-1.25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1030</v>
      </c>
      <c r="G47" s="16">
        <f>'[3]23'!G49</f>
        <v>0</v>
      </c>
      <c r="H47" s="17">
        <f t="shared" si="27"/>
        <v>1350</v>
      </c>
      <c r="I47" s="15">
        <f>'[3]23'!J49</f>
        <v>287.61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287.61</v>
      </c>
      <c r="P47" s="18">
        <f>frq!C47</f>
        <v>1</v>
      </c>
      <c r="Q47" s="15">
        <f t="shared" si="29"/>
        <v>287.61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287.61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223.61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223.61</v>
      </c>
      <c r="AT47" s="8">
        <v>30.73</v>
      </c>
      <c r="AU47" s="8">
        <v>30.73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30.73</v>
      </c>
      <c r="BM47" s="8">
        <f t="shared" si="22"/>
        <v>30.73</v>
      </c>
      <c r="BN47" s="8">
        <f t="shared" si="23"/>
        <v>32</v>
      </c>
      <c r="BO47" s="8">
        <f t="shared" si="24"/>
        <v>32</v>
      </c>
      <c r="BP47" s="139">
        <f t="shared" si="25"/>
        <v>-1.2699999999999996</v>
      </c>
      <c r="BQ47" s="139">
        <f t="shared" si="26"/>
        <v>-1.2699999999999996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1030</v>
      </c>
      <c r="G48" s="16">
        <f>'[3]23'!G50</f>
        <v>0</v>
      </c>
      <c r="H48" s="17">
        <f t="shared" si="27"/>
        <v>1350</v>
      </c>
      <c r="I48" s="15">
        <f>'[3]23'!J50</f>
        <v>287.61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287.61</v>
      </c>
      <c r="P48" s="18">
        <f>frq!C48</f>
        <v>1</v>
      </c>
      <c r="Q48" s="15">
        <f t="shared" si="29"/>
        <v>287.61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287.61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223.61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223.61</v>
      </c>
      <c r="AT48" s="8">
        <v>30.73</v>
      </c>
      <c r="AU48" s="8">
        <v>30.73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30.73</v>
      </c>
      <c r="BM48" s="8">
        <f t="shared" si="22"/>
        <v>30.73</v>
      </c>
      <c r="BN48" s="8">
        <f t="shared" si="23"/>
        <v>32</v>
      </c>
      <c r="BO48" s="8">
        <f t="shared" si="24"/>
        <v>32</v>
      </c>
      <c r="BP48" s="139">
        <f t="shared" si="25"/>
        <v>-1.2699999999999996</v>
      </c>
      <c r="BQ48" s="139">
        <f t="shared" si="26"/>
        <v>-1.2699999999999996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1030</v>
      </c>
      <c r="G49" s="16">
        <f>'[3]23'!G51</f>
        <v>0</v>
      </c>
      <c r="H49" s="17">
        <f t="shared" si="27"/>
        <v>1350</v>
      </c>
      <c r="I49" s="15">
        <f>'[3]23'!J51</f>
        <v>281.61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281.61</v>
      </c>
      <c r="P49" s="18">
        <f>frq!C49</f>
        <v>1</v>
      </c>
      <c r="Q49" s="15">
        <f t="shared" si="29"/>
        <v>281.61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281.61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217.61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217.61</v>
      </c>
      <c r="AT49" s="8">
        <v>30.73</v>
      </c>
      <c r="AU49" s="8">
        <v>30.73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30.73</v>
      </c>
      <c r="BM49" s="8">
        <f t="shared" si="22"/>
        <v>30.73</v>
      </c>
      <c r="BN49" s="8">
        <f t="shared" si="23"/>
        <v>32</v>
      </c>
      <c r="BO49" s="8">
        <f t="shared" si="24"/>
        <v>32</v>
      </c>
      <c r="BP49" s="139">
        <f t="shared" si="25"/>
        <v>-1.2699999999999996</v>
      </c>
      <c r="BQ49" s="139">
        <f t="shared" si="26"/>
        <v>-1.2699999999999996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1030</v>
      </c>
      <c r="G50" s="16">
        <f>'[3]23'!G52</f>
        <v>0</v>
      </c>
      <c r="H50" s="17">
        <f t="shared" si="27"/>
        <v>1350</v>
      </c>
      <c r="I50" s="15">
        <f>'[3]23'!J52</f>
        <v>281.61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281.61</v>
      </c>
      <c r="P50" s="18">
        <f>frq!C50</f>
        <v>1</v>
      </c>
      <c r="Q50" s="15">
        <f t="shared" si="29"/>
        <v>281.61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281.61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217.61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217.61</v>
      </c>
      <c r="AT50" s="8">
        <v>30.73</v>
      </c>
      <c r="AU50" s="8">
        <v>30.73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30.73</v>
      </c>
      <c r="BM50" s="8">
        <f t="shared" si="22"/>
        <v>30.73</v>
      </c>
      <c r="BN50" s="8">
        <f t="shared" si="23"/>
        <v>32</v>
      </c>
      <c r="BO50" s="8">
        <f t="shared" si="24"/>
        <v>32</v>
      </c>
      <c r="BP50" s="139">
        <f t="shared" si="25"/>
        <v>-1.2699999999999996</v>
      </c>
      <c r="BQ50" s="139">
        <f t="shared" si="26"/>
        <v>-1.2699999999999996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1010</v>
      </c>
      <c r="G51" s="16">
        <f>'[3]23'!G53</f>
        <v>0</v>
      </c>
      <c r="H51" s="17">
        <f t="shared" si="27"/>
        <v>1330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30.73</v>
      </c>
      <c r="AU51" s="8">
        <v>30.73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30.73</v>
      </c>
      <c r="BM51" s="8">
        <f t="shared" si="22"/>
        <v>30.73</v>
      </c>
      <c r="BN51" s="8">
        <f t="shared" si="23"/>
        <v>32</v>
      </c>
      <c r="BO51" s="8">
        <f t="shared" si="24"/>
        <v>32</v>
      </c>
      <c r="BP51" s="139">
        <f t="shared" si="25"/>
        <v>-1.2699999999999996</v>
      </c>
      <c r="BQ51" s="139">
        <f t="shared" si="26"/>
        <v>-1.2699999999999996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1010</v>
      </c>
      <c r="G52" s="16">
        <f>'[3]23'!G54</f>
        <v>0</v>
      </c>
      <c r="H52" s="17">
        <f t="shared" si="27"/>
        <v>1330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30.73</v>
      </c>
      <c r="AU52" s="8">
        <v>30.73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30.73</v>
      </c>
      <c r="BM52" s="8">
        <f t="shared" si="22"/>
        <v>30.73</v>
      </c>
      <c r="BN52" s="8">
        <f t="shared" si="23"/>
        <v>32</v>
      </c>
      <c r="BO52" s="8">
        <f t="shared" si="24"/>
        <v>32</v>
      </c>
      <c r="BP52" s="139">
        <f t="shared" si="25"/>
        <v>-1.2699999999999996</v>
      </c>
      <c r="BQ52" s="139">
        <f t="shared" si="26"/>
        <v>-1.2699999999999996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1010</v>
      </c>
      <c r="G53" s="16">
        <f>'[3]23'!G55</f>
        <v>0</v>
      </c>
      <c r="H53" s="17">
        <f t="shared" si="27"/>
        <v>1330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30.73</v>
      </c>
      <c r="AU53" s="8">
        <v>30.73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30.73</v>
      </c>
      <c r="BM53" s="8">
        <f t="shared" si="22"/>
        <v>30.73</v>
      </c>
      <c r="BN53" s="8">
        <f t="shared" si="23"/>
        <v>32</v>
      </c>
      <c r="BO53" s="8">
        <f t="shared" si="24"/>
        <v>32</v>
      </c>
      <c r="BP53" s="139">
        <f t="shared" si="25"/>
        <v>-1.2699999999999996</v>
      </c>
      <c r="BQ53" s="139">
        <f t="shared" si="26"/>
        <v>-1.2699999999999996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1010</v>
      </c>
      <c r="G54" s="16">
        <f>'[3]23'!G56</f>
        <v>0</v>
      </c>
      <c r="H54" s="17">
        <f t="shared" si="27"/>
        <v>1330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30.73</v>
      </c>
      <c r="AU54" s="8">
        <v>30.73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30.73</v>
      </c>
      <c r="BM54" s="8">
        <f t="shared" si="22"/>
        <v>30.73</v>
      </c>
      <c r="BN54" s="8">
        <f t="shared" si="23"/>
        <v>32</v>
      </c>
      <c r="BO54" s="8">
        <f t="shared" si="24"/>
        <v>32</v>
      </c>
      <c r="BP54" s="139">
        <f t="shared" si="25"/>
        <v>-1.2699999999999996</v>
      </c>
      <c r="BQ54" s="139">
        <f t="shared" si="26"/>
        <v>-1.2699999999999996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1010</v>
      </c>
      <c r="G55" s="16">
        <f>'[3]23'!G57</f>
        <v>0</v>
      </c>
      <c r="H55" s="17">
        <f t="shared" si="27"/>
        <v>1330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30.73</v>
      </c>
      <c r="AU55" s="8">
        <v>30.73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30.73</v>
      </c>
      <c r="BM55" s="8">
        <f t="shared" si="22"/>
        <v>30.73</v>
      </c>
      <c r="BN55" s="8">
        <f t="shared" si="23"/>
        <v>32</v>
      </c>
      <c r="BO55" s="8">
        <f t="shared" si="24"/>
        <v>32</v>
      </c>
      <c r="BP55" s="139">
        <f t="shared" si="25"/>
        <v>-1.2699999999999996</v>
      </c>
      <c r="BQ55" s="139">
        <f t="shared" si="26"/>
        <v>-1.2699999999999996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1010</v>
      </c>
      <c r="G56" s="16">
        <f>'[3]23'!G58</f>
        <v>0</v>
      </c>
      <c r="H56" s="17">
        <f t="shared" si="27"/>
        <v>1330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30.73</v>
      </c>
      <c r="AU56" s="8">
        <v>30.73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30.73</v>
      </c>
      <c r="BM56" s="8">
        <f t="shared" si="22"/>
        <v>30.73</v>
      </c>
      <c r="BN56" s="8">
        <f t="shared" si="23"/>
        <v>32</v>
      </c>
      <c r="BO56" s="8">
        <f t="shared" si="24"/>
        <v>32</v>
      </c>
      <c r="BP56" s="139">
        <f t="shared" si="25"/>
        <v>-1.2699999999999996</v>
      </c>
      <c r="BQ56" s="139">
        <f t="shared" si="26"/>
        <v>-1.2699999999999996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1010</v>
      </c>
      <c r="G57" s="16">
        <f>'[3]23'!G59</f>
        <v>0</v>
      </c>
      <c r="H57" s="17">
        <f t="shared" si="27"/>
        <v>1330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30.73</v>
      </c>
      <c r="AU57" s="8">
        <v>30.73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30.73</v>
      </c>
      <c r="BM57" s="8">
        <f t="shared" si="22"/>
        <v>30.73</v>
      </c>
      <c r="BN57" s="8">
        <f t="shared" si="23"/>
        <v>32</v>
      </c>
      <c r="BO57" s="8">
        <f t="shared" si="24"/>
        <v>32</v>
      </c>
      <c r="BP57" s="139">
        <f t="shared" si="25"/>
        <v>-1.2699999999999996</v>
      </c>
      <c r="BQ57" s="139">
        <f t="shared" si="26"/>
        <v>-1.2699999999999996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1010</v>
      </c>
      <c r="G58" s="16">
        <f>'[3]23'!G60</f>
        <v>0</v>
      </c>
      <c r="H58" s="17">
        <f t="shared" si="27"/>
        <v>1330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30.73</v>
      </c>
      <c r="AU58" s="8">
        <v>30.73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30.73</v>
      </c>
      <c r="BM58" s="8">
        <f t="shared" si="22"/>
        <v>30.73</v>
      </c>
      <c r="BN58" s="8">
        <f t="shared" si="23"/>
        <v>32</v>
      </c>
      <c r="BO58" s="8">
        <f t="shared" si="24"/>
        <v>32</v>
      </c>
      <c r="BP58" s="139">
        <f t="shared" si="25"/>
        <v>-1.2699999999999996</v>
      </c>
      <c r="BQ58" s="139">
        <f t="shared" si="26"/>
        <v>-1.2699999999999996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1010</v>
      </c>
      <c r="G59" s="16">
        <f>'[3]23'!G61</f>
        <v>0</v>
      </c>
      <c r="H59" s="17">
        <f t="shared" si="27"/>
        <v>1330</v>
      </c>
      <c r="I59" s="15">
        <f>'[3]23'!J61</f>
        <v>286.61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286.61</v>
      </c>
      <c r="P59" s="18">
        <f>frq!C59</f>
        <v>1</v>
      </c>
      <c r="Q59" s="15">
        <f t="shared" si="33"/>
        <v>286.61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286.61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222.61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222.61</v>
      </c>
      <c r="AT59" s="8">
        <v>30.73</v>
      </c>
      <c r="AU59" s="8">
        <v>30.73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30.73</v>
      </c>
      <c r="BM59" s="8">
        <f t="shared" si="22"/>
        <v>30.73</v>
      </c>
      <c r="BN59" s="8">
        <f t="shared" si="23"/>
        <v>32</v>
      </c>
      <c r="BO59" s="8">
        <f t="shared" si="24"/>
        <v>32</v>
      </c>
      <c r="BP59" s="139">
        <f t="shared" si="25"/>
        <v>-1.2699999999999996</v>
      </c>
      <c r="BQ59" s="139">
        <f t="shared" si="26"/>
        <v>-1.2699999999999996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1010</v>
      </c>
      <c r="G60" s="16">
        <f>'[3]23'!G62</f>
        <v>0</v>
      </c>
      <c r="H60" s="17">
        <f t="shared" si="27"/>
        <v>1330</v>
      </c>
      <c r="I60" s="15">
        <f>'[3]23'!J62</f>
        <v>286.61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286.61</v>
      </c>
      <c r="P60" s="18">
        <f>frq!C60</f>
        <v>1</v>
      </c>
      <c r="Q60" s="15">
        <f t="shared" si="33"/>
        <v>286.61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286.61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222.61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222.61</v>
      </c>
      <c r="AT60" s="8">
        <v>30.73</v>
      </c>
      <c r="AU60" s="8">
        <v>30.73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30.73</v>
      </c>
      <c r="BM60" s="8">
        <f t="shared" si="22"/>
        <v>30.73</v>
      </c>
      <c r="BN60" s="8">
        <f t="shared" si="23"/>
        <v>32</v>
      </c>
      <c r="BO60" s="8">
        <f t="shared" si="24"/>
        <v>32</v>
      </c>
      <c r="BP60" s="139">
        <f t="shared" si="25"/>
        <v>-1.2699999999999996</v>
      </c>
      <c r="BQ60" s="139">
        <f t="shared" si="26"/>
        <v>-1.2699999999999996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1010</v>
      </c>
      <c r="G61" s="16">
        <f>'[3]23'!G63</f>
        <v>0</v>
      </c>
      <c r="H61" s="17">
        <f t="shared" si="27"/>
        <v>1330</v>
      </c>
      <c r="I61" s="15">
        <f>'[3]23'!J63</f>
        <v>286.61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286.61</v>
      </c>
      <c r="P61" s="18">
        <f>frq!C61</f>
        <v>1</v>
      </c>
      <c r="Q61" s="15">
        <f t="shared" si="33"/>
        <v>286.61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286.61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222.61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222.61</v>
      </c>
      <c r="AT61" s="8">
        <v>30.73</v>
      </c>
      <c r="AU61" s="8">
        <v>30.73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30.73</v>
      </c>
      <c r="BM61" s="8">
        <f t="shared" si="22"/>
        <v>30.73</v>
      </c>
      <c r="BN61" s="8">
        <f t="shared" si="23"/>
        <v>32</v>
      </c>
      <c r="BO61" s="8">
        <f t="shared" si="24"/>
        <v>32</v>
      </c>
      <c r="BP61" s="139">
        <f t="shared" si="25"/>
        <v>-1.2699999999999996</v>
      </c>
      <c r="BQ61" s="139">
        <f t="shared" si="26"/>
        <v>-1.2699999999999996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1010</v>
      </c>
      <c r="G62" s="16">
        <f>'[3]23'!G64</f>
        <v>0</v>
      </c>
      <c r="H62" s="17">
        <f t="shared" si="27"/>
        <v>1330</v>
      </c>
      <c r="I62" s="15">
        <f>'[3]23'!J64</f>
        <v>286.61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286.61</v>
      </c>
      <c r="P62" s="18">
        <f>frq!C62</f>
        <v>1</v>
      </c>
      <c r="Q62" s="15">
        <f t="shared" si="33"/>
        <v>286.61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286.61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222.61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222.61</v>
      </c>
      <c r="AT62" s="8">
        <v>30.73</v>
      </c>
      <c r="AU62" s="8">
        <v>30.73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30.73</v>
      </c>
      <c r="BM62" s="8">
        <f t="shared" si="22"/>
        <v>30.73</v>
      </c>
      <c r="BN62" s="8">
        <f t="shared" si="23"/>
        <v>32</v>
      </c>
      <c r="BO62" s="8">
        <f t="shared" si="24"/>
        <v>32</v>
      </c>
      <c r="BP62" s="139">
        <f t="shared" si="25"/>
        <v>-1.2699999999999996</v>
      </c>
      <c r="BQ62" s="139">
        <f t="shared" si="26"/>
        <v>-1.2699999999999996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1010</v>
      </c>
      <c r="G63" s="16">
        <f>'[3]23'!G65</f>
        <v>0</v>
      </c>
      <c r="H63" s="17">
        <f t="shared" si="27"/>
        <v>1330</v>
      </c>
      <c r="I63" s="15">
        <f>'[3]23'!J65</f>
        <v>286.61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286.61</v>
      </c>
      <c r="P63" s="18">
        <f>frq!C63</f>
        <v>1</v>
      </c>
      <c r="Q63" s="15">
        <f t="shared" si="33"/>
        <v>286.61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286.61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222.61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222.61</v>
      </c>
      <c r="AT63" s="8">
        <v>30.73</v>
      </c>
      <c r="AU63" s="8">
        <v>30.73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30.73</v>
      </c>
      <c r="BM63" s="8">
        <f t="shared" si="22"/>
        <v>30.73</v>
      </c>
      <c r="BN63" s="8">
        <f t="shared" si="23"/>
        <v>32</v>
      </c>
      <c r="BO63" s="8">
        <f t="shared" si="24"/>
        <v>32</v>
      </c>
      <c r="BP63" s="139">
        <f t="shared" si="25"/>
        <v>-1.2699999999999996</v>
      </c>
      <c r="BQ63" s="139">
        <f t="shared" si="26"/>
        <v>-1.2699999999999996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1010</v>
      </c>
      <c r="G64" s="16">
        <f>'[3]23'!G66</f>
        <v>0</v>
      </c>
      <c r="H64" s="17">
        <f t="shared" si="27"/>
        <v>1330</v>
      </c>
      <c r="I64" s="15">
        <f>'[3]23'!J66</f>
        <v>286.61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286.61</v>
      </c>
      <c r="P64" s="18">
        <f>frq!C64</f>
        <v>1</v>
      </c>
      <c r="Q64" s="15">
        <f t="shared" si="33"/>
        <v>286.61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286.61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222.61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222.61</v>
      </c>
      <c r="AT64" s="8">
        <v>30.73</v>
      </c>
      <c r="AU64" s="8">
        <v>30.73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30.73</v>
      </c>
      <c r="BM64" s="8">
        <f t="shared" si="22"/>
        <v>30.73</v>
      </c>
      <c r="BN64" s="8">
        <f t="shared" si="23"/>
        <v>32</v>
      </c>
      <c r="BO64" s="8">
        <f t="shared" si="24"/>
        <v>32</v>
      </c>
      <c r="BP64" s="139">
        <f t="shared" si="25"/>
        <v>-1.2699999999999996</v>
      </c>
      <c r="BQ64" s="139">
        <f t="shared" si="26"/>
        <v>-1.2699999999999996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1010</v>
      </c>
      <c r="G65" s="16">
        <f>'[3]23'!G67</f>
        <v>0</v>
      </c>
      <c r="H65" s="17">
        <f t="shared" si="27"/>
        <v>1330</v>
      </c>
      <c r="I65" s="15">
        <f>'[3]23'!J67</f>
        <v>286.61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286.61</v>
      </c>
      <c r="P65" s="18">
        <f>frq!C65</f>
        <v>1</v>
      </c>
      <c r="Q65" s="15">
        <f t="shared" si="33"/>
        <v>286.61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286.61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222.61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222.61</v>
      </c>
      <c r="AT65" s="8">
        <v>30.73</v>
      </c>
      <c r="AU65" s="8">
        <v>30.73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30.73</v>
      </c>
      <c r="BM65" s="8">
        <f t="shared" si="22"/>
        <v>30.73</v>
      </c>
      <c r="BN65" s="8">
        <f t="shared" si="23"/>
        <v>32</v>
      </c>
      <c r="BO65" s="8">
        <f t="shared" si="24"/>
        <v>32</v>
      </c>
      <c r="BP65" s="139">
        <f t="shared" si="25"/>
        <v>-1.2699999999999996</v>
      </c>
      <c r="BQ65" s="139">
        <f t="shared" si="26"/>
        <v>-1.2699999999999996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1010</v>
      </c>
      <c r="G66" s="16">
        <f>'[3]23'!G68</f>
        <v>0</v>
      </c>
      <c r="H66" s="17">
        <f t="shared" si="27"/>
        <v>1330</v>
      </c>
      <c r="I66" s="15">
        <f>'[3]23'!J68</f>
        <v>306.22000000000003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306.22000000000003</v>
      </c>
      <c r="P66" s="18">
        <f>frq!C66</f>
        <v>1</v>
      </c>
      <c r="Q66" s="15">
        <f t="shared" si="33"/>
        <v>306.22000000000003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306.22000000000003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242.22000000000003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242.22000000000003</v>
      </c>
      <c r="AT66" s="8">
        <v>30.73</v>
      </c>
      <c r="AU66" s="8">
        <v>30.73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30.73</v>
      </c>
      <c r="BM66" s="8">
        <f t="shared" si="22"/>
        <v>30.73</v>
      </c>
      <c r="BN66" s="8">
        <f t="shared" si="23"/>
        <v>32</v>
      </c>
      <c r="BO66" s="8">
        <f t="shared" si="24"/>
        <v>32</v>
      </c>
      <c r="BP66" s="139">
        <f t="shared" si="25"/>
        <v>-1.2699999999999996</v>
      </c>
      <c r="BQ66" s="139">
        <f t="shared" si="26"/>
        <v>-1.2699999999999996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1010</v>
      </c>
      <c r="G67" s="16">
        <f>'[3]23'!G69</f>
        <v>0</v>
      </c>
      <c r="H67" s="17">
        <f t="shared" si="27"/>
        <v>1330</v>
      </c>
      <c r="I67" s="15">
        <f>'[3]23'!J69</f>
        <v>315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315</v>
      </c>
      <c r="P67" s="18">
        <f>frq!C67</f>
        <v>1</v>
      </c>
      <c r="Q67" s="15">
        <f t="shared" si="33"/>
        <v>315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315</v>
      </c>
      <c r="X67" s="8">
        <f t="shared" si="4"/>
        <v>31.5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31.5</v>
      </c>
      <c r="AE67" s="8">
        <f t="shared" si="11"/>
        <v>31.5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31.5</v>
      </c>
      <c r="AL67" s="8">
        <f t="shared" si="35"/>
        <v>252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252</v>
      </c>
      <c r="AT67" s="8">
        <v>30.25</v>
      </c>
      <c r="AU67" s="8">
        <v>30.25</v>
      </c>
      <c r="AW67" s="198">
        <v>31.5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31.5</v>
      </c>
      <c r="BD67" s="198">
        <v>31.5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31.5</v>
      </c>
      <c r="BL67" s="8">
        <f t="shared" si="21"/>
        <v>30.25</v>
      </c>
      <c r="BM67" s="8">
        <f t="shared" si="22"/>
        <v>30.25</v>
      </c>
      <c r="BN67" s="8">
        <f t="shared" si="23"/>
        <v>31.5</v>
      </c>
      <c r="BO67" s="8">
        <f t="shared" si="24"/>
        <v>31.5</v>
      </c>
      <c r="BP67" s="139">
        <f t="shared" si="25"/>
        <v>-1.25</v>
      </c>
      <c r="BQ67" s="139">
        <f t="shared" si="26"/>
        <v>-1.25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1010</v>
      </c>
      <c r="G68" s="16">
        <f>'[3]23'!G70</f>
        <v>0</v>
      </c>
      <c r="H68" s="17">
        <f t="shared" si="27"/>
        <v>1330</v>
      </c>
      <c r="I68" s="15">
        <f>'[3]23'!J70</f>
        <v>315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315</v>
      </c>
      <c r="P68" s="18">
        <f>frq!C68</f>
        <v>1</v>
      </c>
      <c r="Q68" s="15">
        <f t="shared" si="33"/>
        <v>315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315</v>
      </c>
      <c r="X68" s="8">
        <f t="shared" ref="X68:X98" si="36">AW68</f>
        <v>31.5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31.5</v>
      </c>
      <c r="AE68" s="8">
        <f t="shared" ref="AE68:AE98" si="43">BD68</f>
        <v>31.5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31.5</v>
      </c>
      <c r="AL68" s="8">
        <f t="shared" si="35"/>
        <v>252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252</v>
      </c>
      <c r="AT68" s="8">
        <v>30.25</v>
      </c>
      <c r="AU68" s="8">
        <v>30.25</v>
      </c>
      <c r="AW68" s="198">
        <v>31.5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31.5</v>
      </c>
      <c r="BD68" s="198">
        <v>31.5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31.5</v>
      </c>
      <c r="BL68" s="8">
        <f t="shared" ref="BL68:BL98" si="53">AT68</f>
        <v>30.25</v>
      </c>
      <c r="BM68" s="8">
        <f t="shared" ref="BM68:BM98" si="54">AU68</f>
        <v>30.25</v>
      </c>
      <c r="BN68" s="8">
        <f t="shared" ref="BN68:BN98" si="55">BC68</f>
        <v>31.5</v>
      </c>
      <c r="BO68" s="8">
        <f t="shared" ref="BO68:BO98" si="56">BJ68</f>
        <v>31.5</v>
      </c>
      <c r="BP68" s="139">
        <f t="shared" ref="BP68:BP98" si="57">BL68-BN68</f>
        <v>-1.25</v>
      </c>
      <c r="BQ68" s="139">
        <f t="shared" ref="BQ68:BQ98" si="58">BM68-BO68</f>
        <v>-1.25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1010</v>
      </c>
      <c r="G69" s="16">
        <f>'[3]23'!G71</f>
        <v>200</v>
      </c>
      <c r="H69" s="17">
        <f t="shared" ref="H69:H98" si="59">SUM(B69:G69)</f>
        <v>1530</v>
      </c>
      <c r="I69" s="15">
        <f>'[3]23'!J71</f>
        <v>315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35</v>
      </c>
      <c r="O69" s="17">
        <f t="shared" ref="O69:O98" si="60">SUM(I69:N69)</f>
        <v>350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35</v>
      </c>
      <c r="W69" s="17">
        <f t="shared" ref="W69:W98" si="61">SUM(Q69:V69)</f>
        <v>350</v>
      </c>
      <c r="X69" s="8">
        <f t="shared" si="36"/>
        <v>31.5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31.5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252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35</v>
      </c>
      <c r="AR69" s="8">
        <f t="shared" si="50"/>
        <v>287</v>
      </c>
      <c r="AT69" s="8">
        <v>30.25</v>
      </c>
      <c r="AU69" s="8">
        <v>30.25</v>
      </c>
      <c r="AW69" s="198">
        <v>31.5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31.5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30.25</v>
      </c>
      <c r="BM69" s="8">
        <f t="shared" si="54"/>
        <v>30.25</v>
      </c>
      <c r="BN69" s="8">
        <f t="shared" si="55"/>
        <v>31.5</v>
      </c>
      <c r="BO69" s="8">
        <f t="shared" si="56"/>
        <v>31.5</v>
      </c>
      <c r="BP69" s="139">
        <f t="shared" si="57"/>
        <v>-1.25</v>
      </c>
      <c r="BQ69" s="139">
        <f t="shared" si="58"/>
        <v>-1.25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1010</v>
      </c>
      <c r="G70" s="16">
        <f>'[3]23'!G72</f>
        <v>200</v>
      </c>
      <c r="H70" s="17">
        <f t="shared" si="59"/>
        <v>1530</v>
      </c>
      <c r="I70" s="15">
        <f>'[3]23'!J72</f>
        <v>315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60</v>
      </c>
      <c r="O70" s="17">
        <f t="shared" si="60"/>
        <v>375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60</v>
      </c>
      <c r="W70" s="17">
        <f t="shared" si="61"/>
        <v>375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60</v>
      </c>
      <c r="AR70" s="8">
        <f t="shared" si="50"/>
        <v>312</v>
      </c>
      <c r="AT70" s="8">
        <v>30.25</v>
      </c>
      <c r="AU70" s="8">
        <v>30.25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30.25</v>
      </c>
      <c r="BM70" s="8">
        <f t="shared" si="54"/>
        <v>30.25</v>
      </c>
      <c r="BN70" s="8">
        <f t="shared" si="55"/>
        <v>31.5</v>
      </c>
      <c r="BO70" s="8">
        <f t="shared" si="56"/>
        <v>31.5</v>
      </c>
      <c r="BP70" s="139">
        <f t="shared" si="57"/>
        <v>-1.25</v>
      </c>
      <c r="BQ70" s="139">
        <f t="shared" si="58"/>
        <v>-1.25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1010</v>
      </c>
      <c r="G71" s="16">
        <f>'[3]23'!G73</f>
        <v>200</v>
      </c>
      <c r="H71" s="17">
        <f t="shared" si="59"/>
        <v>1530</v>
      </c>
      <c r="I71" s="15">
        <f>'[3]23'!J73</f>
        <v>315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130</v>
      </c>
      <c r="O71" s="17">
        <f t="shared" si="60"/>
        <v>445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130</v>
      </c>
      <c r="W71" s="17">
        <f t="shared" si="61"/>
        <v>445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130</v>
      </c>
      <c r="AR71" s="8">
        <f t="shared" si="50"/>
        <v>382</v>
      </c>
      <c r="AT71" s="8">
        <v>30.25</v>
      </c>
      <c r="AU71" s="8">
        <v>30.25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30.25</v>
      </c>
      <c r="BM71" s="8">
        <f t="shared" si="54"/>
        <v>30.25</v>
      </c>
      <c r="BN71" s="8">
        <f t="shared" si="55"/>
        <v>31.5</v>
      </c>
      <c r="BO71" s="8">
        <f t="shared" si="56"/>
        <v>31.5</v>
      </c>
      <c r="BP71" s="139">
        <f t="shared" si="57"/>
        <v>-1.25</v>
      </c>
      <c r="BQ71" s="139">
        <f t="shared" si="58"/>
        <v>-1.25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1010</v>
      </c>
      <c r="G72" s="16">
        <f>'[3]23'!G74</f>
        <v>200</v>
      </c>
      <c r="H72" s="17">
        <f t="shared" si="59"/>
        <v>1530</v>
      </c>
      <c r="I72" s="15">
        <f>'[3]23'!J74</f>
        <v>315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130</v>
      </c>
      <c r="O72" s="17">
        <f t="shared" si="60"/>
        <v>445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130</v>
      </c>
      <c r="W72" s="17">
        <f t="shared" si="61"/>
        <v>445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130</v>
      </c>
      <c r="AR72" s="8">
        <f t="shared" si="50"/>
        <v>382</v>
      </c>
      <c r="AT72" s="8">
        <v>30.25</v>
      </c>
      <c r="AU72" s="8">
        <v>30.25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30.25</v>
      </c>
      <c r="BM72" s="8">
        <f t="shared" si="54"/>
        <v>30.25</v>
      </c>
      <c r="BN72" s="8">
        <f t="shared" si="55"/>
        <v>31.5</v>
      </c>
      <c r="BO72" s="8">
        <f t="shared" si="56"/>
        <v>31.5</v>
      </c>
      <c r="BP72" s="139">
        <f t="shared" si="57"/>
        <v>-1.25</v>
      </c>
      <c r="BQ72" s="139">
        <f t="shared" si="58"/>
        <v>-1.25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1010</v>
      </c>
      <c r="G73" s="16">
        <f>'[3]23'!G75</f>
        <v>200</v>
      </c>
      <c r="H73" s="17">
        <f t="shared" si="59"/>
        <v>1530</v>
      </c>
      <c r="I73" s="15">
        <f>'[3]23'!J75</f>
        <v>315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130</v>
      </c>
      <c r="O73" s="17">
        <f t="shared" si="60"/>
        <v>445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130</v>
      </c>
      <c r="W73" s="17">
        <f t="shared" si="61"/>
        <v>445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130</v>
      </c>
      <c r="AR73" s="8">
        <f t="shared" si="50"/>
        <v>382</v>
      </c>
      <c r="AT73" s="8">
        <v>30.25</v>
      </c>
      <c r="AU73" s="8">
        <v>30.25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30.25</v>
      </c>
      <c r="BM73" s="8">
        <f t="shared" si="54"/>
        <v>30.25</v>
      </c>
      <c r="BN73" s="8">
        <f t="shared" si="55"/>
        <v>31.5</v>
      </c>
      <c r="BO73" s="8">
        <f t="shared" si="56"/>
        <v>31.5</v>
      </c>
      <c r="BP73" s="139">
        <f t="shared" si="57"/>
        <v>-1.25</v>
      </c>
      <c r="BQ73" s="139">
        <f t="shared" si="58"/>
        <v>-1.25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1010</v>
      </c>
      <c r="G74" s="16">
        <f>'[3]23'!G76</f>
        <v>200</v>
      </c>
      <c r="H74" s="17">
        <f t="shared" si="59"/>
        <v>1530</v>
      </c>
      <c r="I74" s="15">
        <f>'[3]23'!J76</f>
        <v>315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130</v>
      </c>
      <c r="O74" s="17">
        <f t="shared" si="60"/>
        <v>445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130</v>
      </c>
      <c r="W74" s="17">
        <f t="shared" si="61"/>
        <v>445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130</v>
      </c>
      <c r="AR74" s="8">
        <f t="shared" si="50"/>
        <v>382</v>
      </c>
      <c r="AT74" s="8">
        <v>30.25</v>
      </c>
      <c r="AU74" s="8">
        <v>30.25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30.25</v>
      </c>
      <c r="BM74" s="8">
        <f t="shared" si="54"/>
        <v>30.25</v>
      </c>
      <c r="BN74" s="8">
        <f t="shared" si="55"/>
        <v>31.5</v>
      </c>
      <c r="BO74" s="8">
        <f t="shared" si="56"/>
        <v>31.5</v>
      </c>
      <c r="BP74" s="139">
        <f t="shared" si="57"/>
        <v>-1.25</v>
      </c>
      <c r="BQ74" s="139">
        <f t="shared" si="58"/>
        <v>-1.25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1030</v>
      </c>
      <c r="G75" s="16">
        <f>'[3]23'!G77</f>
        <v>200</v>
      </c>
      <c r="H75" s="17">
        <f t="shared" si="59"/>
        <v>1550</v>
      </c>
      <c r="I75" s="15">
        <f>'[3]23'!J77</f>
        <v>315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130</v>
      </c>
      <c r="O75" s="17">
        <f t="shared" si="60"/>
        <v>445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130</v>
      </c>
      <c r="W75" s="17">
        <f t="shared" si="61"/>
        <v>445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130</v>
      </c>
      <c r="AR75" s="8">
        <f t="shared" si="50"/>
        <v>382</v>
      </c>
      <c r="AT75" s="8">
        <v>30.25</v>
      </c>
      <c r="AU75" s="8">
        <v>30.25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30.25</v>
      </c>
      <c r="BM75" s="8">
        <f t="shared" si="54"/>
        <v>30.25</v>
      </c>
      <c r="BN75" s="8">
        <f t="shared" si="55"/>
        <v>31.5</v>
      </c>
      <c r="BO75" s="8">
        <f t="shared" si="56"/>
        <v>31.5</v>
      </c>
      <c r="BP75" s="139">
        <f t="shared" si="57"/>
        <v>-1.25</v>
      </c>
      <c r="BQ75" s="139">
        <f t="shared" si="58"/>
        <v>-1.25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1030</v>
      </c>
      <c r="G76" s="16">
        <f>'[3]23'!G78</f>
        <v>200</v>
      </c>
      <c r="H76" s="17">
        <f t="shared" si="59"/>
        <v>1550</v>
      </c>
      <c r="I76" s="15">
        <f>'[3]23'!J78</f>
        <v>315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200</v>
      </c>
      <c r="O76" s="17">
        <f t="shared" si="60"/>
        <v>515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200</v>
      </c>
      <c r="W76" s="17">
        <f t="shared" si="61"/>
        <v>515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200</v>
      </c>
      <c r="AR76" s="8">
        <f t="shared" si="50"/>
        <v>452</v>
      </c>
      <c r="AT76" s="8">
        <v>30.25</v>
      </c>
      <c r="AU76" s="8">
        <v>30.25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30.25</v>
      </c>
      <c r="BM76" s="8">
        <f t="shared" si="54"/>
        <v>30.25</v>
      </c>
      <c r="BN76" s="8">
        <f t="shared" si="55"/>
        <v>31.5</v>
      </c>
      <c r="BO76" s="8">
        <f t="shared" si="56"/>
        <v>31.5</v>
      </c>
      <c r="BP76" s="139">
        <f t="shared" si="57"/>
        <v>-1.25</v>
      </c>
      <c r="BQ76" s="139">
        <f t="shared" si="58"/>
        <v>-1.25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1030</v>
      </c>
      <c r="G77" s="16">
        <f>'[3]23'!G79</f>
        <v>200</v>
      </c>
      <c r="H77" s="17">
        <f t="shared" si="59"/>
        <v>1550</v>
      </c>
      <c r="I77" s="15">
        <f>'[3]23'!J79</f>
        <v>315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200</v>
      </c>
      <c r="O77" s="17">
        <f t="shared" si="60"/>
        <v>515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200</v>
      </c>
      <c r="W77" s="17">
        <f t="shared" si="61"/>
        <v>515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200</v>
      </c>
      <c r="AR77" s="8">
        <f t="shared" si="50"/>
        <v>452</v>
      </c>
      <c r="AT77" s="8">
        <v>30.25</v>
      </c>
      <c r="AU77" s="8">
        <v>30.25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30.25</v>
      </c>
      <c r="BM77" s="8">
        <f t="shared" si="54"/>
        <v>30.25</v>
      </c>
      <c r="BN77" s="8">
        <f t="shared" si="55"/>
        <v>31.5</v>
      </c>
      <c r="BO77" s="8">
        <f t="shared" si="56"/>
        <v>31.5</v>
      </c>
      <c r="BP77" s="139">
        <f t="shared" si="57"/>
        <v>-1.25</v>
      </c>
      <c r="BQ77" s="139">
        <f t="shared" si="58"/>
        <v>-1.25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1030</v>
      </c>
      <c r="G78" s="16">
        <f>'[3]23'!G80</f>
        <v>200</v>
      </c>
      <c r="H78" s="17">
        <f t="shared" si="59"/>
        <v>1550</v>
      </c>
      <c r="I78" s="15">
        <f>'[3]23'!J80</f>
        <v>315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200</v>
      </c>
      <c r="O78" s="17">
        <f t="shared" si="60"/>
        <v>515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200</v>
      </c>
      <c r="W78" s="17">
        <f t="shared" si="61"/>
        <v>515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200</v>
      </c>
      <c r="AR78" s="8">
        <f t="shared" si="50"/>
        <v>452</v>
      </c>
      <c r="AT78" s="8">
        <v>30.25</v>
      </c>
      <c r="AU78" s="8">
        <v>30.25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30.25</v>
      </c>
      <c r="BM78" s="8">
        <f t="shared" si="54"/>
        <v>30.25</v>
      </c>
      <c r="BN78" s="8">
        <f t="shared" si="55"/>
        <v>31.5</v>
      </c>
      <c r="BO78" s="8">
        <f t="shared" si="56"/>
        <v>31.5</v>
      </c>
      <c r="BP78" s="139">
        <f t="shared" si="57"/>
        <v>-1.25</v>
      </c>
      <c r="BQ78" s="139">
        <f t="shared" si="58"/>
        <v>-1.25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1030</v>
      </c>
      <c r="G79" s="16">
        <f>'[3]23'!G81</f>
        <v>200</v>
      </c>
      <c r="H79" s="17">
        <f t="shared" si="59"/>
        <v>1550</v>
      </c>
      <c r="I79" s="15">
        <f>'[3]23'!J81</f>
        <v>315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200</v>
      </c>
      <c r="O79" s="17">
        <f t="shared" si="60"/>
        <v>515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200</v>
      </c>
      <c r="W79" s="17">
        <f t="shared" si="61"/>
        <v>515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200</v>
      </c>
      <c r="AR79" s="8">
        <f t="shared" si="50"/>
        <v>452</v>
      </c>
      <c r="AT79" s="8">
        <v>30.25</v>
      </c>
      <c r="AU79" s="8">
        <v>30.25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30.25</v>
      </c>
      <c r="BM79" s="8">
        <f t="shared" si="54"/>
        <v>30.25</v>
      </c>
      <c r="BN79" s="8">
        <f t="shared" si="55"/>
        <v>31.5</v>
      </c>
      <c r="BO79" s="8">
        <f t="shared" si="56"/>
        <v>31.5</v>
      </c>
      <c r="BP79" s="139">
        <f t="shared" si="57"/>
        <v>-1.25</v>
      </c>
      <c r="BQ79" s="139">
        <f t="shared" si="58"/>
        <v>-1.25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1030</v>
      </c>
      <c r="G80" s="16">
        <f>'[3]23'!G82</f>
        <v>200</v>
      </c>
      <c r="H80" s="17">
        <f t="shared" si="59"/>
        <v>1550</v>
      </c>
      <c r="I80" s="15">
        <f>'[3]23'!J82</f>
        <v>315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200</v>
      </c>
      <c r="O80" s="17">
        <f t="shared" si="60"/>
        <v>515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200</v>
      </c>
      <c r="W80" s="17">
        <f t="shared" si="61"/>
        <v>515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200</v>
      </c>
      <c r="AR80" s="8">
        <f t="shared" si="50"/>
        <v>452</v>
      </c>
      <c r="AT80" s="8">
        <v>30.25</v>
      </c>
      <c r="AU80" s="8">
        <v>30.25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30.25</v>
      </c>
      <c r="BM80" s="8">
        <f t="shared" si="54"/>
        <v>30.25</v>
      </c>
      <c r="BN80" s="8">
        <f t="shared" si="55"/>
        <v>31.5</v>
      </c>
      <c r="BO80" s="8">
        <f t="shared" si="56"/>
        <v>31.5</v>
      </c>
      <c r="BP80" s="139">
        <f t="shared" si="57"/>
        <v>-1.25</v>
      </c>
      <c r="BQ80" s="139">
        <f t="shared" si="58"/>
        <v>-1.25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1030</v>
      </c>
      <c r="G81" s="16">
        <f>'[3]23'!G83</f>
        <v>200</v>
      </c>
      <c r="H81" s="17">
        <f t="shared" si="59"/>
        <v>1550</v>
      </c>
      <c r="I81" s="15">
        <f>'[3]23'!J83</f>
        <v>315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200</v>
      </c>
      <c r="O81" s="17">
        <f t="shared" si="60"/>
        <v>515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200</v>
      </c>
      <c r="W81" s="17">
        <f t="shared" si="61"/>
        <v>515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200</v>
      </c>
      <c r="AR81" s="8">
        <f t="shared" si="50"/>
        <v>452</v>
      </c>
      <c r="AT81" s="8">
        <v>30.25</v>
      </c>
      <c r="AU81" s="8">
        <v>30.25</v>
      </c>
      <c r="AW81" s="198">
        <v>31.5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31.5</v>
      </c>
      <c r="BD81" s="198">
        <v>31.5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31.5</v>
      </c>
      <c r="BL81" s="8">
        <f t="shared" si="53"/>
        <v>30.25</v>
      </c>
      <c r="BM81" s="8">
        <f t="shared" si="54"/>
        <v>30.25</v>
      </c>
      <c r="BN81" s="8">
        <f t="shared" si="55"/>
        <v>31.5</v>
      </c>
      <c r="BO81" s="8">
        <f t="shared" si="56"/>
        <v>31.5</v>
      </c>
      <c r="BP81" s="139">
        <f t="shared" si="57"/>
        <v>-1.25</v>
      </c>
      <c r="BQ81" s="139">
        <f t="shared" si="58"/>
        <v>-1.25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1030</v>
      </c>
      <c r="G82" s="16">
        <f>'[3]23'!G84</f>
        <v>200</v>
      </c>
      <c r="H82" s="17">
        <f t="shared" si="59"/>
        <v>1550</v>
      </c>
      <c r="I82" s="15">
        <f>'[3]23'!J84</f>
        <v>315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200</v>
      </c>
      <c r="O82" s="17">
        <f t="shared" si="60"/>
        <v>515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200</v>
      </c>
      <c r="W82" s="17">
        <f t="shared" si="61"/>
        <v>515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200</v>
      </c>
      <c r="AR82" s="8">
        <f t="shared" si="50"/>
        <v>452</v>
      </c>
      <c r="AT82" s="8">
        <v>30.25</v>
      </c>
      <c r="AU82" s="8">
        <v>30.25</v>
      </c>
      <c r="AW82" s="198">
        <v>31.5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31.5</v>
      </c>
      <c r="BD82" s="198">
        <v>31.5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31.5</v>
      </c>
      <c r="BL82" s="8">
        <f t="shared" si="53"/>
        <v>30.25</v>
      </c>
      <c r="BM82" s="8">
        <f t="shared" si="54"/>
        <v>30.25</v>
      </c>
      <c r="BN82" s="8">
        <f t="shared" si="55"/>
        <v>31.5</v>
      </c>
      <c r="BO82" s="8">
        <f t="shared" si="56"/>
        <v>31.5</v>
      </c>
      <c r="BP82" s="139">
        <f t="shared" si="57"/>
        <v>-1.25</v>
      </c>
      <c r="BQ82" s="139">
        <f t="shared" si="58"/>
        <v>-1.25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1030</v>
      </c>
      <c r="G83" s="16">
        <f>'[3]23'!G85</f>
        <v>0</v>
      </c>
      <c r="H83" s="17">
        <f t="shared" si="59"/>
        <v>1350</v>
      </c>
      <c r="I83" s="15">
        <f>'[3]23'!J85</f>
        <v>315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315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</v>
      </c>
      <c r="X83" s="8">
        <f t="shared" si="36"/>
        <v>31.5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283.5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283.5</v>
      </c>
      <c r="AT83" s="8">
        <v>30.73</v>
      </c>
      <c r="AU83" s="8">
        <v>0</v>
      </c>
      <c r="AW83" s="198">
        <v>31.5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31.5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0</v>
      </c>
      <c r="BL83" s="8">
        <f t="shared" si="53"/>
        <v>30.73</v>
      </c>
      <c r="BM83" s="8">
        <f t="shared" si="54"/>
        <v>0</v>
      </c>
      <c r="BN83" s="8">
        <f t="shared" si="55"/>
        <v>31.5</v>
      </c>
      <c r="BO83" s="8">
        <f t="shared" si="56"/>
        <v>0</v>
      </c>
      <c r="BP83" s="139">
        <f t="shared" si="57"/>
        <v>-0.76999999999999957</v>
      </c>
      <c r="BQ83" s="139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1030</v>
      </c>
      <c r="G84" s="16">
        <f>'[3]23'!G86</f>
        <v>0</v>
      </c>
      <c r="H84" s="17">
        <f t="shared" si="59"/>
        <v>1350</v>
      </c>
      <c r="I84" s="15">
        <f>'[3]23'!J86</f>
        <v>315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315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315</v>
      </c>
      <c r="X84" s="8">
        <f t="shared" si="36"/>
        <v>31.5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283.5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283.5</v>
      </c>
      <c r="AT84" s="8">
        <v>30.73</v>
      </c>
      <c r="AU84" s="8">
        <v>0</v>
      </c>
      <c r="AW84" s="198">
        <v>31.5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31.5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0</v>
      </c>
      <c r="BL84" s="8">
        <f t="shared" si="53"/>
        <v>30.73</v>
      </c>
      <c r="BM84" s="8">
        <f t="shared" si="54"/>
        <v>0</v>
      </c>
      <c r="BN84" s="8">
        <f t="shared" si="55"/>
        <v>31.5</v>
      </c>
      <c r="BO84" s="8">
        <f t="shared" si="56"/>
        <v>0</v>
      </c>
      <c r="BP84" s="139">
        <f t="shared" si="57"/>
        <v>-0.76999999999999957</v>
      </c>
      <c r="BQ84" s="139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1030</v>
      </c>
      <c r="G85" s="16">
        <f>'[3]23'!G87</f>
        <v>0</v>
      </c>
      <c r="H85" s="17">
        <f t="shared" si="59"/>
        <v>1350</v>
      </c>
      <c r="I85" s="15">
        <f>'[3]23'!J87</f>
        <v>302.22000000000003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302.22000000000003</v>
      </c>
      <c r="P85" s="18">
        <f>frq!C85</f>
        <v>1</v>
      </c>
      <c r="Q85" s="15">
        <f t="shared" si="33"/>
        <v>302.22000000000003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302.22000000000003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302.22000000000003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302.22000000000003</v>
      </c>
      <c r="AT85" s="8">
        <v>0</v>
      </c>
      <c r="AU85" s="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0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1030</v>
      </c>
      <c r="G86" s="16">
        <f>'[3]23'!G88</f>
        <v>0</v>
      </c>
      <c r="H86" s="17">
        <f t="shared" si="59"/>
        <v>1350</v>
      </c>
      <c r="I86" s="15">
        <f>'[3]23'!J88</f>
        <v>302.22000000000003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302.22000000000003</v>
      </c>
      <c r="P86" s="18">
        <f>frq!C86</f>
        <v>1</v>
      </c>
      <c r="Q86" s="15">
        <f t="shared" si="33"/>
        <v>302.22000000000003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302.22000000000003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302.22000000000003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302.22000000000003</v>
      </c>
      <c r="AT86" s="8">
        <v>0</v>
      </c>
      <c r="AU86" s="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0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1030</v>
      </c>
      <c r="G87" s="16">
        <f>'[3]23'!G89</f>
        <v>0</v>
      </c>
      <c r="H87" s="17">
        <f t="shared" si="59"/>
        <v>1350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13.89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13.89</v>
      </c>
      <c r="AE87" s="8">
        <f t="shared" si="43"/>
        <v>13.89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13.89</v>
      </c>
      <c r="AL87" s="8">
        <f t="shared" si="35"/>
        <v>242.22000000000003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242.22000000000003</v>
      </c>
      <c r="AT87" s="8">
        <v>13.34</v>
      </c>
      <c r="AU87" s="8">
        <v>13.34</v>
      </c>
      <c r="AW87" s="198">
        <v>13.89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13.89</v>
      </c>
      <c r="BD87" s="198">
        <v>13.89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13.89</v>
      </c>
      <c r="BL87" s="8">
        <f t="shared" si="53"/>
        <v>13.34</v>
      </c>
      <c r="BM87" s="8">
        <f t="shared" si="54"/>
        <v>13.34</v>
      </c>
      <c r="BN87" s="8">
        <f t="shared" si="55"/>
        <v>13.89</v>
      </c>
      <c r="BO87" s="8">
        <f t="shared" si="56"/>
        <v>13.89</v>
      </c>
      <c r="BP87" s="139">
        <f t="shared" si="57"/>
        <v>-0.55000000000000071</v>
      </c>
      <c r="BQ87" s="139">
        <f t="shared" si="58"/>
        <v>-0.55000000000000071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1030</v>
      </c>
      <c r="G88" s="16">
        <f>'[3]23'!G90</f>
        <v>0</v>
      </c>
      <c r="H88" s="17">
        <f t="shared" si="59"/>
        <v>1350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23.33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23.33</v>
      </c>
      <c r="AE88" s="8">
        <f t="shared" si="43"/>
        <v>23.33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23.33</v>
      </c>
      <c r="AL88" s="8">
        <f t="shared" si="35"/>
        <v>223.34000000000003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223.34000000000003</v>
      </c>
      <c r="AT88" s="8">
        <v>22.41</v>
      </c>
      <c r="AU88" s="8">
        <v>22.41</v>
      </c>
      <c r="AW88" s="198">
        <v>23.33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23.33</v>
      </c>
      <c r="BD88" s="198">
        <v>23.33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23.33</v>
      </c>
      <c r="BL88" s="8">
        <f t="shared" si="53"/>
        <v>22.41</v>
      </c>
      <c r="BM88" s="8">
        <f t="shared" si="54"/>
        <v>22.41</v>
      </c>
      <c r="BN88" s="8">
        <f t="shared" si="55"/>
        <v>23.33</v>
      </c>
      <c r="BO88" s="8">
        <f t="shared" si="56"/>
        <v>23.33</v>
      </c>
      <c r="BP88" s="139">
        <f t="shared" si="57"/>
        <v>-0.91999999999999815</v>
      </c>
      <c r="BQ88" s="139">
        <f t="shared" si="58"/>
        <v>-0.91999999999999815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1030</v>
      </c>
      <c r="G89" s="16">
        <f>'[3]23'!G91</f>
        <v>0</v>
      </c>
      <c r="H89" s="17">
        <f t="shared" si="59"/>
        <v>1350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23.33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23.33</v>
      </c>
      <c r="AE89" s="8">
        <f t="shared" si="43"/>
        <v>23.33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23.33</v>
      </c>
      <c r="AL89" s="8">
        <f t="shared" si="35"/>
        <v>223.34000000000003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223.34000000000003</v>
      </c>
      <c r="AT89" s="8">
        <v>22.41</v>
      </c>
      <c r="AU89" s="8">
        <v>22.41</v>
      </c>
      <c r="AW89" s="198">
        <v>23.33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23.33</v>
      </c>
      <c r="BD89" s="198">
        <v>23.33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23.33</v>
      </c>
      <c r="BL89" s="8">
        <f t="shared" si="53"/>
        <v>22.41</v>
      </c>
      <c r="BM89" s="8">
        <f t="shared" si="54"/>
        <v>22.41</v>
      </c>
      <c r="BN89" s="8">
        <f t="shared" si="55"/>
        <v>23.33</v>
      </c>
      <c r="BO89" s="8">
        <f t="shared" si="56"/>
        <v>23.33</v>
      </c>
      <c r="BP89" s="139">
        <f t="shared" si="57"/>
        <v>-0.91999999999999815</v>
      </c>
      <c r="BQ89" s="139">
        <f t="shared" si="58"/>
        <v>-0.91999999999999815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1030</v>
      </c>
      <c r="G90" s="16">
        <f>'[3]23'!G92</f>
        <v>0</v>
      </c>
      <c r="H90" s="17">
        <f t="shared" si="59"/>
        <v>1350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23.33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23.33</v>
      </c>
      <c r="AE90" s="8">
        <f t="shared" si="43"/>
        <v>23.33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23.33</v>
      </c>
      <c r="AL90" s="8">
        <f t="shared" si="35"/>
        <v>223.34000000000003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223.34000000000003</v>
      </c>
      <c r="AT90" s="8">
        <v>22.41</v>
      </c>
      <c r="AU90" s="8">
        <v>22.41</v>
      </c>
      <c r="AW90" s="198">
        <v>23.33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23.33</v>
      </c>
      <c r="BD90" s="198">
        <v>23.33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23.33</v>
      </c>
      <c r="BL90" s="8">
        <f t="shared" si="53"/>
        <v>22.41</v>
      </c>
      <c r="BM90" s="8">
        <f t="shared" si="54"/>
        <v>22.41</v>
      </c>
      <c r="BN90" s="8">
        <f t="shared" si="55"/>
        <v>23.33</v>
      </c>
      <c r="BO90" s="8">
        <f t="shared" si="56"/>
        <v>23.33</v>
      </c>
      <c r="BP90" s="139">
        <f t="shared" si="57"/>
        <v>-0.91999999999999815</v>
      </c>
      <c r="BQ90" s="139">
        <f t="shared" si="58"/>
        <v>-0.91999999999999815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1030</v>
      </c>
      <c r="G91" s="16">
        <f>'[3]23'!G93</f>
        <v>0</v>
      </c>
      <c r="H91" s="17">
        <f t="shared" si="59"/>
        <v>1350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23.33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23.33</v>
      </c>
      <c r="AE91" s="8">
        <f t="shared" si="43"/>
        <v>23.33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23.33</v>
      </c>
      <c r="AL91" s="8">
        <f t="shared" si="35"/>
        <v>223.34000000000003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223.34000000000003</v>
      </c>
      <c r="AT91" s="8">
        <v>22.41</v>
      </c>
      <c r="AU91" s="8">
        <v>22.41</v>
      </c>
      <c r="AW91" s="198">
        <v>23.33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23.33</v>
      </c>
      <c r="BD91" s="198">
        <v>23.33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23.33</v>
      </c>
      <c r="BL91" s="8">
        <f t="shared" si="53"/>
        <v>22.41</v>
      </c>
      <c r="BM91" s="8">
        <f t="shared" si="54"/>
        <v>22.41</v>
      </c>
      <c r="BN91" s="8">
        <f t="shared" si="55"/>
        <v>23.33</v>
      </c>
      <c r="BO91" s="8">
        <f t="shared" si="56"/>
        <v>23.33</v>
      </c>
      <c r="BP91" s="139">
        <f t="shared" si="57"/>
        <v>-0.91999999999999815</v>
      </c>
      <c r="BQ91" s="139">
        <f t="shared" si="58"/>
        <v>-0.91999999999999815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1030</v>
      </c>
      <c r="G92" s="16">
        <f>'[3]23'!G94</f>
        <v>0</v>
      </c>
      <c r="H92" s="17">
        <f t="shared" si="59"/>
        <v>1350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23.33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23.33</v>
      </c>
      <c r="AE92" s="8">
        <f t="shared" si="43"/>
        <v>23.33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23.33</v>
      </c>
      <c r="AL92" s="8">
        <f t="shared" si="35"/>
        <v>223.34000000000003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223.34000000000003</v>
      </c>
      <c r="AT92" s="8">
        <v>22.41</v>
      </c>
      <c r="AU92" s="8">
        <v>22.41</v>
      </c>
      <c r="AW92" s="198">
        <v>23.33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23.33</v>
      </c>
      <c r="BD92" s="198">
        <v>23.33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23.33</v>
      </c>
      <c r="BL92" s="8">
        <f t="shared" si="53"/>
        <v>22.41</v>
      </c>
      <c r="BM92" s="8">
        <f t="shared" si="54"/>
        <v>22.41</v>
      </c>
      <c r="BN92" s="8">
        <f t="shared" si="55"/>
        <v>23.33</v>
      </c>
      <c r="BO92" s="8">
        <f t="shared" si="56"/>
        <v>23.33</v>
      </c>
      <c r="BP92" s="139">
        <f t="shared" si="57"/>
        <v>-0.91999999999999815</v>
      </c>
      <c r="BQ92" s="139">
        <f t="shared" si="58"/>
        <v>-0.91999999999999815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1030</v>
      </c>
      <c r="G93" s="16">
        <f>'[3]23'!G95</f>
        <v>0</v>
      </c>
      <c r="H93" s="17">
        <f t="shared" si="59"/>
        <v>1350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23.33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23.33</v>
      </c>
      <c r="AE93" s="8">
        <f t="shared" si="43"/>
        <v>23.33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23.33</v>
      </c>
      <c r="AL93" s="8">
        <f t="shared" si="35"/>
        <v>223.34000000000003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223.34000000000003</v>
      </c>
      <c r="AT93" s="8">
        <v>22.41</v>
      </c>
      <c r="AU93" s="8">
        <v>22.41</v>
      </c>
      <c r="AW93" s="198">
        <v>23.33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23.33</v>
      </c>
      <c r="BD93" s="198">
        <v>23.33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23.33</v>
      </c>
      <c r="BL93" s="8">
        <f t="shared" si="53"/>
        <v>22.41</v>
      </c>
      <c r="BM93" s="8">
        <f t="shared" si="54"/>
        <v>22.41</v>
      </c>
      <c r="BN93" s="8">
        <f t="shared" si="55"/>
        <v>23.33</v>
      </c>
      <c r="BO93" s="8">
        <f t="shared" si="56"/>
        <v>23.33</v>
      </c>
      <c r="BP93" s="139">
        <f t="shared" si="57"/>
        <v>-0.91999999999999815</v>
      </c>
      <c r="BQ93" s="139">
        <f t="shared" si="58"/>
        <v>-0.91999999999999815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1030</v>
      </c>
      <c r="G94" s="16">
        <f>'[3]23'!G96</f>
        <v>0</v>
      </c>
      <c r="H94" s="17">
        <f t="shared" si="59"/>
        <v>1350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23.33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23.33</v>
      </c>
      <c r="AE94" s="8">
        <f t="shared" si="43"/>
        <v>23.33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23.33</v>
      </c>
      <c r="AL94" s="8">
        <f t="shared" si="35"/>
        <v>223.34000000000003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223.34000000000003</v>
      </c>
      <c r="AT94" s="8">
        <v>22.41</v>
      </c>
      <c r="AU94" s="8">
        <v>22.41</v>
      </c>
      <c r="AW94" s="198">
        <v>23.33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23.33</v>
      </c>
      <c r="BD94" s="198">
        <v>23.33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23.33</v>
      </c>
      <c r="BL94" s="8">
        <f t="shared" si="53"/>
        <v>22.41</v>
      </c>
      <c r="BM94" s="8">
        <f t="shared" si="54"/>
        <v>22.41</v>
      </c>
      <c r="BN94" s="8">
        <f t="shared" si="55"/>
        <v>23.33</v>
      </c>
      <c r="BO94" s="8">
        <f t="shared" si="56"/>
        <v>23.33</v>
      </c>
      <c r="BP94" s="139">
        <f t="shared" si="57"/>
        <v>-0.91999999999999815</v>
      </c>
      <c r="BQ94" s="139">
        <f t="shared" si="58"/>
        <v>-0.91999999999999815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1030</v>
      </c>
      <c r="G95" s="16">
        <f>'[3]23'!G97</f>
        <v>0</v>
      </c>
      <c r="H95" s="17">
        <f t="shared" si="59"/>
        <v>1350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23.33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23.33</v>
      </c>
      <c r="AE95" s="8">
        <f t="shared" si="43"/>
        <v>23.33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23.33</v>
      </c>
      <c r="AL95" s="8">
        <f t="shared" si="35"/>
        <v>223.34000000000003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223.34000000000003</v>
      </c>
      <c r="AT95" s="8">
        <v>22.41</v>
      </c>
      <c r="AU95" s="8">
        <v>22.41</v>
      </c>
      <c r="AW95" s="198">
        <v>23.33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23.33</v>
      </c>
      <c r="BD95" s="198">
        <v>23.33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23.33</v>
      </c>
      <c r="BL95" s="8">
        <f t="shared" si="53"/>
        <v>22.41</v>
      </c>
      <c r="BM95" s="8">
        <f t="shared" si="54"/>
        <v>22.41</v>
      </c>
      <c r="BN95" s="8">
        <f t="shared" si="55"/>
        <v>23.33</v>
      </c>
      <c r="BO95" s="8">
        <f t="shared" si="56"/>
        <v>23.33</v>
      </c>
      <c r="BP95" s="139">
        <f t="shared" si="57"/>
        <v>-0.91999999999999815</v>
      </c>
      <c r="BQ95" s="139">
        <f t="shared" si="58"/>
        <v>-0.91999999999999815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1030</v>
      </c>
      <c r="G96" s="16">
        <f>'[3]23'!G98</f>
        <v>0</v>
      </c>
      <c r="H96" s="17">
        <f t="shared" si="59"/>
        <v>1350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23.33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23.33</v>
      </c>
      <c r="AE96" s="8">
        <f t="shared" si="43"/>
        <v>23.33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23.33</v>
      </c>
      <c r="AL96" s="8">
        <f t="shared" si="35"/>
        <v>223.34000000000003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223.34000000000003</v>
      </c>
      <c r="AT96" s="8">
        <v>22.41</v>
      </c>
      <c r="AU96" s="8">
        <v>22.41</v>
      </c>
      <c r="AW96" s="198">
        <v>23.33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23.33</v>
      </c>
      <c r="BD96" s="198">
        <v>23.33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23.33</v>
      </c>
      <c r="BL96" s="8">
        <f t="shared" si="53"/>
        <v>22.41</v>
      </c>
      <c r="BM96" s="8">
        <f t="shared" si="54"/>
        <v>22.41</v>
      </c>
      <c r="BN96" s="8">
        <f t="shared" si="55"/>
        <v>23.33</v>
      </c>
      <c r="BO96" s="8">
        <f t="shared" si="56"/>
        <v>23.33</v>
      </c>
      <c r="BP96" s="139">
        <f t="shared" si="57"/>
        <v>-0.91999999999999815</v>
      </c>
      <c r="BQ96" s="139">
        <f t="shared" si="58"/>
        <v>-0.91999999999999815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1030</v>
      </c>
      <c r="G97" s="16">
        <f>'[3]23'!G99</f>
        <v>0</v>
      </c>
      <c r="H97" s="17">
        <f t="shared" si="59"/>
        <v>1350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23.33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23.33</v>
      </c>
      <c r="AE97" s="8">
        <f t="shared" si="43"/>
        <v>23.33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23.33</v>
      </c>
      <c r="AL97" s="8">
        <f t="shared" si="35"/>
        <v>223.34000000000003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223.34000000000003</v>
      </c>
      <c r="AT97" s="8">
        <v>22.41</v>
      </c>
      <c r="AU97" s="8">
        <v>22.41</v>
      </c>
      <c r="AW97" s="198">
        <v>23.33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23.33</v>
      </c>
      <c r="BD97" s="198">
        <v>23.33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23.33</v>
      </c>
      <c r="BL97" s="8">
        <f t="shared" si="53"/>
        <v>22.41</v>
      </c>
      <c r="BM97" s="8">
        <f t="shared" si="54"/>
        <v>22.41</v>
      </c>
      <c r="BN97" s="8">
        <f t="shared" si="55"/>
        <v>23.33</v>
      </c>
      <c r="BO97" s="8">
        <f t="shared" si="56"/>
        <v>23.33</v>
      </c>
      <c r="BP97" s="139">
        <f t="shared" si="57"/>
        <v>-0.91999999999999815</v>
      </c>
      <c r="BQ97" s="139">
        <f t="shared" si="58"/>
        <v>-0.91999999999999815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1030</v>
      </c>
      <c r="G98" s="16">
        <f>'[3]23'!G100</f>
        <v>0</v>
      </c>
      <c r="H98" s="17">
        <f t="shared" si="59"/>
        <v>1350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23.33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23.33</v>
      </c>
      <c r="AE98" s="8">
        <f t="shared" si="43"/>
        <v>23.33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23.33</v>
      </c>
      <c r="AL98" s="8">
        <f t="shared" si="35"/>
        <v>223.34000000000003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223.34000000000003</v>
      </c>
      <c r="AT98" s="8">
        <v>22.41</v>
      </c>
      <c r="AU98" s="8">
        <v>22.41</v>
      </c>
      <c r="AW98" s="198">
        <v>23.33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23.33</v>
      </c>
      <c r="BD98" s="198">
        <v>23.33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23.33</v>
      </c>
      <c r="BL98" s="8">
        <f t="shared" si="53"/>
        <v>22.41</v>
      </c>
      <c r="BM98" s="8">
        <f t="shared" si="54"/>
        <v>22.41</v>
      </c>
      <c r="BN98" s="8">
        <f t="shared" si="55"/>
        <v>23.33</v>
      </c>
      <c r="BO98" s="8">
        <f t="shared" si="56"/>
        <v>23.33</v>
      </c>
      <c r="BP98" s="139">
        <f t="shared" si="57"/>
        <v>-0.91999999999999815</v>
      </c>
      <c r="BQ98" s="139">
        <f t="shared" si="58"/>
        <v>-0.91999999999999815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0.7</v>
      </c>
      <c r="H99" s="15">
        <f t="shared" si="62"/>
        <v>32.979999999999997</v>
      </c>
      <c r="I99" s="15">
        <f t="shared" si="62"/>
        <v>6.9516475000000026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0.53625</v>
      </c>
      <c r="O99" s="15">
        <f t="shared" si="62"/>
        <v>7.4878975000000025</v>
      </c>
      <c r="P99" s="15">
        <f t="shared" si="62"/>
        <v>2.4E-2</v>
      </c>
      <c r="Q99" s="15">
        <f t="shared" si="62"/>
        <v>6.9516475000000026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0.53625</v>
      </c>
      <c r="W99" s="15">
        <f t="shared" si="62"/>
        <v>7.4878975000000025</v>
      </c>
      <c r="X99" s="15">
        <f t="shared" si="62"/>
        <v>0.68889499999999981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0.68889499999999981</v>
      </c>
      <c r="AE99" s="15">
        <f t="shared" si="62"/>
        <v>0.67314499999999988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0.67314499999999988</v>
      </c>
      <c r="AL99" s="15">
        <f t="shared" si="62"/>
        <v>5.5896075000000032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0.53625</v>
      </c>
      <c r="AR99" s="15">
        <f t="shared" si="62"/>
        <v>6.1258575000000031</v>
      </c>
      <c r="AS99" s="15">
        <f t="shared" si="62"/>
        <v>0</v>
      </c>
      <c r="AT99" s="15">
        <f t="shared" si="62"/>
        <v>0.66180749999999977</v>
      </c>
      <c r="AU99" s="15">
        <f t="shared" si="62"/>
        <v>0.64644249999999981</v>
      </c>
      <c r="AV99" s="15">
        <f t="shared" si="62"/>
        <v>0</v>
      </c>
      <c r="AW99" s="15">
        <f t="shared" si="62"/>
        <v>0.68889499999999981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0.68889499999999981</v>
      </c>
      <c r="BD99" s="15">
        <f t="shared" si="62"/>
        <v>0.67314499999999988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0.67314499999999988</v>
      </c>
      <c r="BK99" s="15"/>
      <c r="BL99" s="15">
        <f t="shared" si="63"/>
        <v>0.66180749999999977</v>
      </c>
      <c r="BM99" s="15">
        <f t="shared" si="63"/>
        <v>0.64644249999999981</v>
      </c>
      <c r="BN99" s="15">
        <f t="shared" si="63"/>
        <v>0.68889499999999981</v>
      </c>
      <c r="BO99" s="15">
        <f t="shared" si="63"/>
        <v>0.67314499999999988</v>
      </c>
      <c r="BP99" s="15">
        <f t="shared" si="63"/>
        <v>-2.7087499999999983E-2</v>
      </c>
      <c r="BQ99" s="15">
        <f t="shared" si="63"/>
        <v>-2.6702499999999987E-2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45283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45283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45283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110</v>
      </c>
      <c r="D3">
        <f>PPCL!M3</f>
        <v>0</v>
      </c>
      <c r="E3">
        <f>PPCL!N3</f>
        <v>0</v>
      </c>
      <c r="F3">
        <f>B3+C3</f>
        <v>375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110</v>
      </c>
      <c r="D4">
        <f>PPCL!M4</f>
        <v>0</v>
      </c>
      <c r="E4">
        <f>PPCL!N4</f>
        <v>0</v>
      </c>
      <c r="F4">
        <f t="shared" ref="F4:F67" si="4">B4+C4</f>
        <v>375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110</v>
      </c>
      <c r="D5">
        <f>PPCL!M5</f>
        <v>0</v>
      </c>
      <c r="E5">
        <f>PPCL!N5</f>
        <v>0</v>
      </c>
      <c r="F5">
        <f t="shared" si="4"/>
        <v>375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110</v>
      </c>
      <c r="D6">
        <f>PPCL!M6</f>
        <v>0</v>
      </c>
      <c r="E6">
        <f>PPCL!N6</f>
        <v>0</v>
      </c>
      <c r="F6">
        <f t="shared" si="4"/>
        <v>375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110</v>
      </c>
      <c r="D7">
        <f>PPCL!M7</f>
        <v>0</v>
      </c>
      <c r="E7">
        <f>PPCL!N7</f>
        <v>0</v>
      </c>
      <c r="F7">
        <f t="shared" si="4"/>
        <v>375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110</v>
      </c>
      <c r="D8">
        <f>PPCL!M8</f>
        <v>0</v>
      </c>
      <c r="E8">
        <f>PPCL!N8</f>
        <v>0</v>
      </c>
      <c r="F8">
        <f t="shared" si="4"/>
        <v>375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110</v>
      </c>
      <c r="D9">
        <f>PPCL!M9</f>
        <v>0</v>
      </c>
      <c r="E9">
        <f>PPCL!N9</f>
        <v>0</v>
      </c>
      <c r="F9">
        <f t="shared" si="4"/>
        <v>375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110</v>
      </c>
      <c r="D10">
        <f>PPCL!M10</f>
        <v>0</v>
      </c>
      <c r="E10">
        <f>PPCL!N10</f>
        <v>0</v>
      </c>
      <c r="F10">
        <f t="shared" si="4"/>
        <v>375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110</v>
      </c>
      <c r="D11">
        <f>PPCL!M11</f>
        <v>0</v>
      </c>
      <c r="E11">
        <f>PPCL!N11</f>
        <v>0</v>
      </c>
      <c r="F11">
        <f t="shared" si="4"/>
        <v>375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110</v>
      </c>
      <c r="D12">
        <f>PPCL!M12</f>
        <v>0</v>
      </c>
      <c r="E12">
        <f>PPCL!N12</f>
        <v>0</v>
      </c>
      <c r="F12">
        <f t="shared" si="4"/>
        <v>375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110</v>
      </c>
      <c r="D13">
        <f>PPCL!M13</f>
        <v>0</v>
      </c>
      <c r="E13">
        <f>PPCL!N13</f>
        <v>0</v>
      </c>
      <c r="F13">
        <f t="shared" si="4"/>
        <v>375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110</v>
      </c>
      <c r="D14">
        <f>PPCL!M14</f>
        <v>0</v>
      </c>
      <c r="E14">
        <f>PPCL!N14</f>
        <v>0</v>
      </c>
      <c r="F14">
        <f t="shared" si="4"/>
        <v>375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110</v>
      </c>
      <c r="D15">
        <f>PPCL!M15</f>
        <v>0</v>
      </c>
      <c r="E15">
        <f>PPCL!N15</f>
        <v>0</v>
      </c>
      <c r="F15">
        <f t="shared" si="4"/>
        <v>375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110</v>
      </c>
      <c r="D16">
        <f>PPCL!M16</f>
        <v>0</v>
      </c>
      <c r="E16">
        <f>PPCL!N16</f>
        <v>0</v>
      </c>
      <c r="F16">
        <f t="shared" si="4"/>
        <v>375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110</v>
      </c>
      <c r="D17">
        <f>PPCL!M17</f>
        <v>0</v>
      </c>
      <c r="E17">
        <f>PPCL!N17</f>
        <v>0</v>
      </c>
      <c r="F17">
        <f t="shared" si="4"/>
        <v>375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110</v>
      </c>
      <c r="D18">
        <f>PPCL!M18</f>
        <v>0</v>
      </c>
      <c r="E18">
        <f>PPCL!N18</f>
        <v>0</v>
      </c>
      <c r="F18">
        <f t="shared" si="4"/>
        <v>375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110</v>
      </c>
      <c r="D19">
        <f>PPCL!M19</f>
        <v>0</v>
      </c>
      <c r="E19">
        <f>PPCL!N19</f>
        <v>0</v>
      </c>
      <c r="F19">
        <f t="shared" si="4"/>
        <v>375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110</v>
      </c>
      <c r="D20">
        <f>PPCL!M20</f>
        <v>0</v>
      </c>
      <c r="E20">
        <f>PPCL!N20</f>
        <v>0</v>
      </c>
      <c r="F20">
        <f t="shared" si="4"/>
        <v>375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110</v>
      </c>
      <c r="D21">
        <f>PPCL!M21</f>
        <v>0</v>
      </c>
      <c r="E21">
        <f>PPCL!N21</f>
        <v>0</v>
      </c>
      <c r="F21">
        <f t="shared" si="4"/>
        <v>375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110</v>
      </c>
      <c r="D22">
        <f>PPCL!M22</f>
        <v>0</v>
      </c>
      <c r="E22">
        <f>PPCL!N22</f>
        <v>0</v>
      </c>
      <c r="F22">
        <f t="shared" si="4"/>
        <v>375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110</v>
      </c>
      <c r="D23">
        <f>PPCL!M23</f>
        <v>0</v>
      </c>
      <c r="E23">
        <f>PPCL!N23</f>
        <v>0</v>
      </c>
      <c r="F23">
        <f t="shared" si="4"/>
        <v>375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110</v>
      </c>
      <c r="D24">
        <f>PPCL!M24</f>
        <v>0</v>
      </c>
      <c r="E24">
        <f>PPCL!N24</f>
        <v>0</v>
      </c>
      <c r="F24">
        <f t="shared" si="4"/>
        <v>375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110</v>
      </c>
      <c r="D25">
        <f>PPCL!M25</f>
        <v>0</v>
      </c>
      <c r="E25">
        <f>PPCL!N25</f>
        <v>0</v>
      </c>
      <c r="F25">
        <f t="shared" si="4"/>
        <v>375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110</v>
      </c>
      <c r="D26">
        <f>PPCL!M26</f>
        <v>0</v>
      </c>
      <c r="E26">
        <f>PPCL!N26</f>
        <v>0</v>
      </c>
      <c r="F26">
        <f t="shared" si="4"/>
        <v>375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110</v>
      </c>
      <c r="D27">
        <f>PPCL!M27</f>
        <v>0</v>
      </c>
      <c r="E27">
        <f>PPCL!N27</f>
        <v>0</v>
      </c>
      <c r="F27">
        <f t="shared" si="4"/>
        <v>375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110</v>
      </c>
      <c r="D28">
        <f>PPCL!M28</f>
        <v>0</v>
      </c>
      <c r="E28">
        <f>PPCL!N28</f>
        <v>0</v>
      </c>
      <c r="F28">
        <f t="shared" si="4"/>
        <v>375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110</v>
      </c>
      <c r="D29">
        <f>PPCL!M29</f>
        <v>0</v>
      </c>
      <c r="E29">
        <f>PPCL!N29</f>
        <v>0</v>
      </c>
      <c r="F29">
        <f t="shared" si="4"/>
        <v>375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110</v>
      </c>
      <c r="D30">
        <f>PPCL!M30</f>
        <v>0</v>
      </c>
      <c r="E30">
        <f>PPCL!N30</f>
        <v>0</v>
      </c>
      <c r="F30">
        <f t="shared" si="4"/>
        <v>375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110</v>
      </c>
      <c r="D31">
        <f>PPCL!M31</f>
        <v>0</v>
      </c>
      <c r="E31">
        <f>PPCL!N31</f>
        <v>0</v>
      </c>
      <c r="F31">
        <f t="shared" si="4"/>
        <v>375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110</v>
      </c>
      <c r="D32">
        <f>PPCL!M32</f>
        <v>0</v>
      </c>
      <c r="E32">
        <f>PPCL!N32</f>
        <v>0</v>
      </c>
      <c r="F32">
        <f t="shared" si="4"/>
        <v>375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110</v>
      </c>
      <c r="D33">
        <f>PPCL!M33</f>
        <v>0</v>
      </c>
      <c r="E33">
        <f>PPCL!N33</f>
        <v>0</v>
      </c>
      <c r="F33">
        <f t="shared" si="4"/>
        <v>375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110</v>
      </c>
      <c r="D34">
        <f>PPCL!M34</f>
        <v>0</v>
      </c>
      <c r="E34">
        <f>PPCL!N34</f>
        <v>0</v>
      </c>
      <c r="F34">
        <f t="shared" si="4"/>
        <v>375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110</v>
      </c>
      <c r="D35">
        <f>PPCL!M35</f>
        <v>0</v>
      </c>
      <c r="E35">
        <f>PPCL!N35</f>
        <v>0</v>
      </c>
      <c r="F35">
        <f t="shared" si="4"/>
        <v>375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110</v>
      </c>
      <c r="D36">
        <f>PPCL!M36</f>
        <v>0</v>
      </c>
      <c r="E36">
        <f>PPCL!N36</f>
        <v>0</v>
      </c>
      <c r="F36">
        <f t="shared" si="4"/>
        <v>375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110</v>
      </c>
      <c r="D37">
        <f>PPCL!M37</f>
        <v>0</v>
      </c>
      <c r="E37">
        <f>PPCL!N37</f>
        <v>0</v>
      </c>
      <c r="F37">
        <f t="shared" si="4"/>
        <v>375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110</v>
      </c>
      <c r="D38">
        <f>PPCL!M38</f>
        <v>0</v>
      </c>
      <c r="E38">
        <f>PPCL!N38</f>
        <v>0</v>
      </c>
      <c r="F38">
        <f t="shared" si="4"/>
        <v>375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110</v>
      </c>
      <c r="D39">
        <f>PPCL!M39</f>
        <v>0</v>
      </c>
      <c r="E39">
        <f>PPCL!N39</f>
        <v>0</v>
      </c>
      <c r="F39">
        <f t="shared" si="4"/>
        <v>375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110</v>
      </c>
      <c r="D40">
        <f>PPCL!M40</f>
        <v>0</v>
      </c>
      <c r="E40">
        <f>PPCL!N40</f>
        <v>0</v>
      </c>
      <c r="F40">
        <f t="shared" si="4"/>
        <v>375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110</v>
      </c>
      <c r="D41">
        <f>PPCL!M41</f>
        <v>0</v>
      </c>
      <c r="E41">
        <f>PPCL!N41</f>
        <v>0</v>
      </c>
      <c r="F41">
        <f t="shared" si="4"/>
        <v>375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110</v>
      </c>
      <c r="D42">
        <f>PPCL!M42</f>
        <v>0</v>
      </c>
      <c r="E42">
        <f>PPCL!N42</f>
        <v>0</v>
      </c>
      <c r="F42">
        <f t="shared" si="4"/>
        <v>375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104</v>
      </c>
      <c r="D43">
        <f>PPCL!M43</f>
        <v>0</v>
      </c>
      <c r="E43">
        <f>PPCL!N43</f>
        <v>0</v>
      </c>
      <c r="F43">
        <f t="shared" si="4"/>
        <v>369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104</v>
      </c>
      <c r="D44">
        <f>PPCL!M44</f>
        <v>0</v>
      </c>
      <c r="E44">
        <f>PPCL!N44</f>
        <v>0</v>
      </c>
      <c r="F44">
        <f t="shared" si="4"/>
        <v>369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104</v>
      </c>
      <c r="D45">
        <f>PPCL!M45</f>
        <v>0</v>
      </c>
      <c r="E45">
        <f>PPCL!N45</f>
        <v>0</v>
      </c>
      <c r="F45">
        <f t="shared" si="4"/>
        <v>369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104</v>
      </c>
      <c r="D46">
        <f>PPCL!M46</f>
        <v>0</v>
      </c>
      <c r="E46">
        <f>PPCL!N46</f>
        <v>0</v>
      </c>
      <c r="F46">
        <f t="shared" si="4"/>
        <v>369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104</v>
      </c>
      <c r="D47">
        <f>PPCL!M47</f>
        <v>0</v>
      </c>
      <c r="E47">
        <f>PPCL!N47</f>
        <v>0</v>
      </c>
      <c r="F47">
        <f t="shared" si="4"/>
        <v>369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104</v>
      </c>
      <c r="D48">
        <f>PPCL!M48</f>
        <v>0</v>
      </c>
      <c r="E48">
        <f>PPCL!N48</f>
        <v>0</v>
      </c>
      <c r="F48">
        <f t="shared" si="4"/>
        <v>369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104</v>
      </c>
      <c r="D49">
        <f>PPCL!M49</f>
        <v>0</v>
      </c>
      <c r="E49">
        <f>PPCL!N49</f>
        <v>0</v>
      </c>
      <c r="F49">
        <f t="shared" si="4"/>
        <v>369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104</v>
      </c>
      <c r="D50">
        <f>PPCL!M50</f>
        <v>0</v>
      </c>
      <c r="E50">
        <f>PPCL!N50</f>
        <v>0</v>
      </c>
      <c r="F50">
        <f t="shared" si="4"/>
        <v>369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104</v>
      </c>
      <c r="D51">
        <f>PPCL!M51</f>
        <v>0</v>
      </c>
      <c r="E51">
        <f>PPCL!N51</f>
        <v>0</v>
      </c>
      <c r="F51">
        <f t="shared" si="4"/>
        <v>369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104</v>
      </c>
      <c r="D52">
        <f>PPCL!M52</f>
        <v>0</v>
      </c>
      <c r="E52">
        <f>PPCL!N52</f>
        <v>0</v>
      </c>
      <c r="F52">
        <f t="shared" si="4"/>
        <v>369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104</v>
      </c>
      <c r="D53">
        <f>PPCL!M53</f>
        <v>0</v>
      </c>
      <c r="E53">
        <f>PPCL!N53</f>
        <v>0</v>
      </c>
      <c r="F53">
        <f t="shared" si="4"/>
        <v>369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104</v>
      </c>
      <c r="D54">
        <f>PPCL!M54</f>
        <v>0</v>
      </c>
      <c r="E54">
        <f>PPCL!N54</f>
        <v>0</v>
      </c>
      <c r="F54">
        <f t="shared" si="4"/>
        <v>369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104</v>
      </c>
      <c r="D55">
        <f>PPCL!M55</f>
        <v>0</v>
      </c>
      <c r="E55">
        <f>PPCL!N55</f>
        <v>0</v>
      </c>
      <c r="F55">
        <f t="shared" si="4"/>
        <v>369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104</v>
      </c>
      <c r="D56">
        <f>PPCL!M56</f>
        <v>0</v>
      </c>
      <c r="E56">
        <f>PPCL!N56</f>
        <v>0</v>
      </c>
      <c r="F56">
        <f t="shared" si="4"/>
        <v>369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104</v>
      </c>
      <c r="D57">
        <f>PPCL!M57</f>
        <v>0</v>
      </c>
      <c r="E57">
        <f>PPCL!N57</f>
        <v>0</v>
      </c>
      <c r="F57">
        <f t="shared" si="4"/>
        <v>369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104</v>
      </c>
      <c r="D58">
        <f>PPCL!M58</f>
        <v>0</v>
      </c>
      <c r="E58">
        <f>PPCL!N58</f>
        <v>0</v>
      </c>
      <c r="F58">
        <f t="shared" si="4"/>
        <v>369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104</v>
      </c>
      <c r="D59">
        <f>PPCL!M59</f>
        <v>0</v>
      </c>
      <c r="E59">
        <f>PPCL!N59</f>
        <v>0</v>
      </c>
      <c r="F59">
        <f t="shared" si="4"/>
        <v>369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104</v>
      </c>
      <c r="D60">
        <f>PPCL!M60</f>
        <v>0</v>
      </c>
      <c r="E60">
        <f>PPCL!N60</f>
        <v>0</v>
      </c>
      <c r="F60">
        <f t="shared" si="4"/>
        <v>369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104</v>
      </c>
      <c r="D61">
        <f>PPCL!M61</f>
        <v>0</v>
      </c>
      <c r="E61">
        <f>PPCL!N61</f>
        <v>0</v>
      </c>
      <c r="F61">
        <f t="shared" si="4"/>
        <v>369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104</v>
      </c>
      <c r="D62">
        <f>PPCL!M62</f>
        <v>0</v>
      </c>
      <c r="E62">
        <f>PPCL!N62</f>
        <v>0</v>
      </c>
      <c r="F62">
        <f t="shared" si="4"/>
        <v>369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104</v>
      </c>
      <c r="D63">
        <f>PPCL!M63</f>
        <v>0</v>
      </c>
      <c r="E63">
        <f>PPCL!N63</f>
        <v>0</v>
      </c>
      <c r="F63">
        <f t="shared" si="4"/>
        <v>369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104</v>
      </c>
      <c r="D64">
        <f>PPCL!M64</f>
        <v>0</v>
      </c>
      <c r="E64">
        <f>PPCL!N64</f>
        <v>0</v>
      </c>
      <c r="F64">
        <f t="shared" si="4"/>
        <v>369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104</v>
      </c>
      <c r="D65">
        <f>PPCL!M65</f>
        <v>0</v>
      </c>
      <c r="E65">
        <f>PPCL!N65</f>
        <v>0</v>
      </c>
      <c r="F65">
        <f t="shared" si="4"/>
        <v>369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104</v>
      </c>
      <c r="D66">
        <f>PPCL!M66</f>
        <v>0</v>
      </c>
      <c r="E66">
        <f>PPCL!N66</f>
        <v>0</v>
      </c>
      <c r="F66">
        <f t="shared" si="4"/>
        <v>369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104</v>
      </c>
      <c r="D67">
        <f>PPCL!M67</f>
        <v>0</v>
      </c>
      <c r="E67">
        <f>PPCL!N67</f>
        <v>0</v>
      </c>
      <c r="F67">
        <f t="shared" si="4"/>
        <v>369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104</v>
      </c>
      <c r="D68">
        <f>PPCL!M68</f>
        <v>0</v>
      </c>
      <c r="E68">
        <f>PPCL!N68</f>
        <v>0</v>
      </c>
      <c r="F68">
        <f t="shared" ref="F68:F98" si="10">B68+C68</f>
        <v>369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104</v>
      </c>
      <c r="D69">
        <f>PPCL!M69</f>
        <v>0</v>
      </c>
      <c r="E69">
        <f>PPCL!N69</f>
        <v>88</v>
      </c>
      <c r="F69">
        <f t="shared" si="10"/>
        <v>369</v>
      </c>
      <c r="G69">
        <f t="shared" si="11"/>
        <v>88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88</v>
      </c>
      <c r="M69">
        <f>TPDDL_EOD!AE69+TPDDL_EOD!AF69</f>
        <v>0</v>
      </c>
      <c r="N69">
        <f t="shared" si="6"/>
        <v>88</v>
      </c>
      <c r="O69" s="112">
        <f t="shared" si="7"/>
        <v>0</v>
      </c>
      <c r="P69">
        <v>0</v>
      </c>
      <c r="Q69">
        <v>0</v>
      </c>
      <c r="R69">
        <v>0</v>
      </c>
      <c r="S69">
        <v>88</v>
      </c>
      <c r="T69">
        <v>0</v>
      </c>
      <c r="U69" s="114">
        <f t="shared" si="8"/>
        <v>88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104</v>
      </c>
      <c r="D70">
        <f>PPCL!M70</f>
        <v>0</v>
      </c>
      <c r="E70">
        <f>PPCL!N70</f>
        <v>88</v>
      </c>
      <c r="F70">
        <f t="shared" si="10"/>
        <v>369</v>
      </c>
      <c r="G70">
        <f t="shared" si="11"/>
        <v>88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88</v>
      </c>
      <c r="M70">
        <f>TPDDL_EOD!AE70+TPDDL_EOD!AF70</f>
        <v>0</v>
      </c>
      <c r="N70">
        <f t="shared" si="6"/>
        <v>88</v>
      </c>
      <c r="O70" s="112">
        <f t="shared" si="7"/>
        <v>0</v>
      </c>
      <c r="P70">
        <v>0</v>
      </c>
      <c r="Q70">
        <v>0</v>
      </c>
      <c r="R70">
        <v>0</v>
      </c>
      <c r="S70">
        <v>88</v>
      </c>
      <c r="T70">
        <v>0</v>
      </c>
      <c r="U70" s="114">
        <f t="shared" si="8"/>
        <v>88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104</v>
      </c>
      <c r="D71">
        <f>PPCL!M71</f>
        <v>0</v>
      </c>
      <c r="E71">
        <f>PPCL!N71</f>
        <v>88</v>
      </c>
      <c r="F71">
        <f t="shared" si="10"/>
        <v>369</v>
      </c>
      <c r="G71">
        <f t="shared" si="11"/>
        <v>88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88</v>
      </c>
      <c r="M71">
        <f>TPDDL_EOD!AE71+TPDDL_EOD!AF71</f>
        <v>0</v>
      </c>
      <c r="N71">
        <f t="shared" si="6"/>
        <v>88</v>
      </c>
      <c r="O71" s="112">
        <f t="shared" si="7"/>
        <v>0</v>
      </c>
      <c r="P71">
        <v>0</v>
      </c>
      <c r="Q71">
        <v>0</v>
      </c>
      <c r="R71">
        <v>0</v>
      </c>
      <c r="S71">
        <v>88</v>
      </c>
      <c r="T71">
        <v>0</v>
      </c>
      <c r="U71" s="114">
        <f t="shared" si="8"/>
        <v>88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104</v>
      </c>
      <c r="D72">
        <f>PPCL!M72</f>
        <v>0</v>
      </c>
      <c r="E72">
        <f>PPCL!N72</f>
        <v>88</v>
      </c>
      <c r="F72">
        <f t="shared" si="10"/>
        <v>369</v>
      </c>
      <c r="G72">
        <f t="shared" si="11"/>
        <v>88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88</v>
      </c>
      <c r="M72">
        <f>TPDDL_EOD!AE72+TPDDL_EOD!AF72</f>
        <v>0</v>
      </c>
      <c r="N72">
        <f t="shared" si="6"/>
        <v>88</v>
      </c>
      <c r="O72" s="112">
        <f t="shared" si="7"/>
        <v>0</v>
      </c>
      <c r="P72">
        <v>0</v>
      </c>
      <c r="Q72">
        <v>0</v>
      </c>
      <c r="R72">
        <v>0</v>
      </c>
      <c r="S72">
        <v>88</v>
      </c>
      <c r="T72">
        <v>0</v>
      </c>
      <c r="U72" s="114">
        <f t="shared" si="8"/>
        <v>88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104</v>
      </c>
      <c r="D73">
        <f>PPCL!M73</f>
        <v>0</v>
      </c>
      <c r="E73">
        <f>PPCL!N73</f>
        <v>88</v>
      </c>
      <c r="F73">
        <f t="shared" si="10"/>
        <v>369</v>
      </c>
      <c r="G73">
        <f t="shared" si="11"/>
        <v>88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88</v>
      </c>
      <c r="M73">
        <f>TPDDL_EOD!AE73+TPDDL_EOD!AF73</f>
        <v>0</v>
      </c>
      <c r="N73">
        <f t="shared" si="6"/>
        <v>88</v>
      </c>
      <c r="O73" s="112">
        <f t="shared" si="7"/>
        <v>0</v>
      </c>
      <c r="P73">
        <v>0</v>
      </c>
      <c r="Q73">
        <v>0</v>
      </c>
      <c r="R73">
        <v>0</v>
      </c>
      <c r="S73">
        <v>88</v>
      </c>
      <c r="T73">
        <v>0</v>
      </c>
      <c r="U73" s="114">
        <f t="shared" si="8"/>
        <v>88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104</v>
      </c>
      <c r="D74">
        <f>PPCL!M74</f>
        <v>0</v>
      </c>
      <c r="E74">
        <f>PPCL!N74</f>
        <v>88</v>
      </c>
      <c r="F74">
        <f t="shared" si="10"/>
        <v>369</v>
      </c>
      <c r="G74">
        <f t="shared" si="11"/>
        <v>88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88</v>
      </c>
      <c r="M74">
        <f>TPDDL_EOD!AE74+TPDDL_EOD!AF74</f>
        <v>0</v>
      </c>
      <c r="N74">
        <f t="shared" si="6"/>
        <v>88</v>
      </c>
      <c r="O74" s="112">
        <f t="shared" si="7"/>
        <v>0</v>
      </c>
      <c r="P74">
        <v>0</v>
      </c>
      <c r="Q74">
        <v>0</v>
      </c>
      <c r="R74">
        <v>0</v>
      </c>
      <c r="S74">
        <v>88</v>
      </c>
      <c r="T74">
        <v>0</v>
      </c>
      <c r="U74" s="114">
        <f t="shared" si="8"/>
        <v>88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110</v>
      </c>
      <c r="D75">
        <f>PPCL!M75</f>
        <v>0</v>
      </c>
      <c r="E75">
        <f>PPCL!N75</f>
        <v>88</v>
      </c>
      <c r="F75">
        <f t="shared" si="10"/>
        <v>375</v>
      </c>
      <c r="G75">
        <f t="shared" si="11"/>
        <v>88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88</v>
      </c>
      <c r="M75">
        <f>TPDDL_EOD!AE75+TPDDL_EOD!AF75</f>
        <v>0</v>
      </c>
      <c r="N75">
        <f t="shared" si="6"/>
        <v>88</v>
      </c>
      <c r="O75" s="112">
        <f t="shared" si="7"/>
        <v>0</v>
      </c>
      <c r="P75">
        <v>0</v>
      </c>
      <c r="Q75">
        <v>0</v>
      </c>
      <c r="R75">
        <v>0</v>
      </c>
      <c r="S75">
        <v>88</v>
      </c>
      <c r="T75">
        <v>0</v>
      </c>
      <c r="U75" s="114">
        <f t="shared" si="8"/>
        <v>88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110</v>
      </c>
      <c r="D76">
        <f>PPCL!M76</f>
        <v>0</v>
      </c>
      <c r="E76">
        <f>PPCL!N76</f>
        <v>88</v>
      </c>
      <c r="F76">
        <f t="shared" si="10"/>
        <v>375</v>
      </c>
      <c r="G76">
        <f t="shared" si="11"/>
        <v>88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88</v>
      </c>
      <c r="M76">
        <f>TPDDL_EOD!AE76+TPDDL_EOD!AF76</f>
        <v>0</v>
      </c>
      <c r="N76">
        <f t="shared" si="6"/>
        <v>88</v>
      </c>
      <c r="O76" s="112">
        <f t="shared" si="7"/>
        <v>0</v>
      </c>
      <c r="P76">
        <v>0</v>
      </c>
      <c r="Q76">
        <v>0</v>
      </c>
      <c r="R76">
        <v>0</v>
      </c>
      <c r="S76">
        <v>88</v>
      </c>
      <c r="T76">
        <v>0</v>
      </c>
      <c r="U76" s="114">
        <f t="shared" si="8"/>
        <v>88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110</v>
      </c>
      <c r="D77">
        <f>PPCL!M77</f>
        <v>0</v>
      </c>
      <c r="E77">
        <f>PPCL!N77</f>
        <v>88</v>
      </c>
      <c r="F77">
        <f t="shared" si="10"/>
        <v>375</v>
      </c>
      <c r="G77">
        <f t="shared" si="11"/>
        <v>88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88</v>
      </c>
      <c r="M77">
        <f>TPDDL_EOD!AE77+TPDDL_EOD!AF77</f>
        <v>0</v>
      </c>
      <c r="N77">
        <f t="shared" si="6"/>
        <v>88</v>
      </c>
      <c r="O77" s="112">
        <f t="shared" si="7"/>
        <v>0</v>
      </c>
      <c r="P77">
        <v>0</v>
      </c>
      <c r="Q77">
        <v>0</v>
      </c>
      <c r="R77">
        <v>0</v>
      </c>
      <c r="S77">
        <v>88</v>
      </c>
      <c r="T77">
        <v>0</v>
      </c>
      <c r="U77" s="114">
        <f t="shared" si="8"/>
        <v>88</v>
      </c>
      <c r="V77" s="112">
        <f t="shared" si="9"/>
        <v>0</v>
      </c>
    </row>
    <row r="78" spans="1:22">
      <c r="A78" t="s">
        <v>120</v>
      </c>
      <c r="B78">
        <f>PPCL!B78</f>
        <v>155</v>
      </c>
      <c r="C78">
        <f>PPCL!C78</f>
        <v>110</v>
      </c>
      <c r="D78">
        <f>PPCL!M78</f>
        <v>0</v>
      </c>
      <c r="E78">
        <f>PPCL!N78</f>
        <v>88</v>
      </c>
      <c r="F78">
        <f t="shared" si="10"/>
        <v>265</v>
      </c>
      <c r="G78">
        <f t="shared" si="11"/>
        <v>88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88</v>
      </c>
      <c r="M78">
        <f>TPDDL_EOD!AE78+TPDDL_EOD!AF78</f>
        <v>0</v>
      </c>
      <c r="N78">
        <f t="shared" si="6"/>
        <v>88</v>
      </c>
      <c r="O78" s="112">
        <f t="shared" si="7"/>
        <v>0</v>
      </c>
      <c r="P78">
        <v>0</v>
      </c>
      <c r="Q78">
        <v>0</v>
      </c>
      <c r="R78">
        <v>0</v>
      </c>
      <c r="S78">
        <v>88</v>
      </c>
      <c r="T78">
        <v>0</v>
      </c>
      <c r="U78" s="114">
        <f t="shared" si="8"/>
        <v>88</v>
      </c>
      <c r="V78" s="112">
        <f t="shared" si="9"/>
        <v>0</v>
      </c>
    </row>
    <row r="79" spans="1:22">
      <c r="A79" t="s">
        <v>121</v>
      </c>
      <c r="B79">
        <f>PPCL!B79</f>
        <v>155</v>
      </c>
      <c r="C79">
        <f>PPCL!C79</f>
        <v>110</v>
      </c>
      <c r="D79">
        <f>PPCL!M79</f>
        <v>0</v>
      </c>
      <c r="E79">
        <f>PPCL!N79</f>
        <v>88</v>
      </c>
      <c r="F79">
        <f t="shared" si="10"/>
        <v>265</v>
      </c>
      <c r="G79">
        <f t="shared" si="11"/>
        <v>88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88</v>
      </c>
      <c r="M79">
        <f>TPDDL_EOD!AE79+TPDDL_EOD!AF79</f>
        <v>0</v>
      </c>
      <c r="N79">
        <f t="shared" si="6"/>
        <v>88</v>
      </c>
      <c r="O79" s="112">
        <f t="shared" si="7"/>
        <v>0</v>
      </c>
      <c r="P79">
        <v>0</v>
      </c>
      <c r="Q79">
        <v>0</v>
      </c>
      <c r="R79">
        <v>0</v>
      </c>
      <c r="S79">
        <v>88</v>
      </c>
      <c r="T79">
        <v>0</v>
      </c>
      <c r="U79" s="114">
        <f t="shared" si="8"/>
        <v>88</v>
      </c>
      <c r="V79" s="112">
        <f t="shared" si="9"/>
        <v>0</v>
      </c>
    </row>
    <row r="80" spans="1:22">
      <c r="A80" t="s">
        <v>122</v>
      </c>
      <c r="B80">
        <f>PPCL!B80</f>
        <v>155</v>
      </c>
      <c r="C80">
        <f>PPCL!C80</f>
        <v>110</v>
      </c>
      <c r="D80">
        <f>PPCL!M80</f>
        <v>0</v>
      </c>
      <c r="E80">
        <f>PPCL!N80</f>
        <v>88</v>
      </c>
      <c r="F80">
        <f t="shared" si="10"/>
        <v>265</v>
      </c>
      <c r="G80">
        <f t="shared" si="11"/>
        <v>88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88</v>
      </c>
      <c r="M80">
        <f>TPDDL_EOD!AE80+TPDDL_EOD!AF80</f>
        <v>0</v>
      </c>
      <c r="N80">
        <f t="shared" si="6"/>
        <v>88</v>
      </c>
      <c r="O80" s="112">
        <f t="shared" si="7"/>
        <v>0</v>
      </c>
      <c r="P80">
        <v>0</v>
      </c>
      <c r="Q80">
        <v>0</v>
      </c>
      <c r="R80">
        <v>0</v>
      </c>
      <c r="S80">
        <v>88</v>
      </c>
      <c r="T80">
        <v>0</v>
      </c>
      <c r="U80" s="114">
        <f t="shared" si="8"/>
        <v>88</v>
      </c>
      <c r="V80" s="112">
        <f t="shared" si="9"/>
        <v>0</v>
      </c>
    </row>
    <row r="81" spans="1:22">
      <c r="A81" t="s">
        <v>123</v>
      </c>
      <c r="B81">
        <f>PPCL!B81</f>
        <v>155</v>
      </c>
      <c r="C81">
        <f>PPCL!C81</f>
        <v>110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110</v>
      </c>
      <c r="D82">
        <f>PPCL!M82</f>
        <v>0</v>
      </c>
      <c r="E82">
        <f>PPCL!N82</f>
        <v>0</v>
      </c>
      <c r="F82">
        <f t="shared" si="10"/>
        <v>375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110</v>
      </c>
      <c r="D83">
        <f>PPCL!M83</f>
        <v>0</v>
      </c>
      <c r="E83">
        <f>PPCL!N83</f>
        <v>0</v>
      </c>
      <c r="F83">
        <f t="shared" si="10"/>
        <v>375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110</v>
      </c>
      <c r="D84">
        <f>PPCL!M84</f>
        <v>0</v>
      </c>
      <c r="E84">
        <f>PPCL!N84</f>
        <v>0</v>
      </c>
      <c r="F84">
        <f t="shared" si="10"/>
        <v>375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110</v>
      </c>
      <c r="D85">
        <f>PPCL!M85</f>
        <v>0</v>
      </c>
      <c r="E85">
        <f>PPCL!N85</f>
        <v>0</v>
      </c>
      <c r="F85">
        <f t="shared" si="10"/>
        <v>375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110</v>
      </c>
      <c r="D86">
        <f>PPCL!M86</f>
        <v>0</v>
      </c>
      <c r="E86">
        <f>PPCL!N86</f>
        <v>0</v>
      </c>
      <c r="F86">
        <f t="shared" si="10"/>
        <v>375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110</v>
      </c>
      <c r="D87">
        <f>PPCL!M87</f>
        <v>0</v>
      </c>
      <c r="E87">
        <f>PPCL!N87</f>
        <v>0</v>
      </c>
      <c r="F87">
        <f t="shared" si="10"/>
        <v>375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110</v>
      </c>
      <c r="D88">
        <f>PPCL!M88</f>
        <v>0</v>
      </c>
      <c r="E88">
        <f>PPCL!N88</f>
        <v>0</v>
      </c>
      <c r="F88">
        <f t="shared" si="10"/>
        <v>375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110</v>
      </c>
      <c r="D89">
        <f>PPCL!M89</f>
        <v>0</v>
      </c>
      <c r="E89">
        <f>PPCL!N89</f>
        <v>0</v>
      </c>
      <c r="F89">
        <f t="shared" si="10"/>
        <v>375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110</v>
      </c>
      <c r="D90">
        <f>PPCL!M90</f>
        <v>0</v>
      </c>
      <c r="E90">
        <f>PPCL!N90</f>
        <v>0</v>
      </c>
      <c r="F90">
        <f t="shared" si="10"/>
        <v>375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110</v>
      </c>
      <c r="D91">
        <f>PPCL!M91</f>
        <v>0</v>
      </c>
      <c r="E91">
        <f>PPCL!N91</f>
        <v>0</v>
      </c>
      <c r="F91">
        <f t="shared" si="10"/>
        <v>375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110</v>
      </c>
      <c r="D92">
        <f>PPCL!M92</f>
        <v>0</v>
      </c>
      <c r="E92">
        <f>PPCL!N92</f>
        <v>0</v>
      </c>
      <c r="F92">
        <f t="shared" si="10"/>
        <v>375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110</v>
      </c>
      <c r="D93">
        <f>PPCL!M93</f>
        <v>0</v>
      </c>
      <c r="E93">
        <f>PPCL!N93</f>
        <v>0</v>
      </c>
      <c r="F93">
        <f t="shared" si="10"/>
        <v>375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110</v>
      </c>
      <c r="D94">
        <f>PPCL!M94</f>
        <v>0</v>
      </c>
      <c r="E94">
        <f>PPCL!N94</f>
        <v>0</v>
      </c>
      <c r="F94">
        <f t="shared" si="10"/>
        <v>375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110</v>
      </c>
      <c r="D95">
        <f>PPCL!M95</f>
        <v>0</v>
      </c>
      <c r="E95">
        <f>PPCL!N95</f>
        <v>0</v>
      </c>
      <c r="F95">
        <f t="shared" si="10"/>
        <v>375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110</v>
      </c>
      <c r="D96">
        <f>PPCL!M96</f>
        <v>0</v>
      </c>
      <c r="E96">
        <f>PPCL!N96</f>
        <v>0</v>
      </c>
      <c r="F96">
        <f t="shared" si="10"/>
        <v>375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110</v>
      </c>
      <c r="D97">
        <f>PPCL!M97</f>
        <v>0</v>
      </c>
      <c r="E97">
        <f>PPCL!N97</f>
        <v>0</v>
      </c>
      <c r="F97">
        <f t="shared" si="10"/>
        <v>375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110</v>
      </c>
      <c r="D98">
        <f>PPCL!M98</f>
        <v>0</v>
      </c>
      <c r="E98">
        <f>PPCL!N98</f>
        <v>0</v>
      </c>
      <c r="F98">
        <f t="shared" si="10"/>
        <v>375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6.25</v>
      </c>
      <c r="C99" s="114">
        <f t="shared" ref="C99:U99" si="12">SUM(C3:C98)/4000</f>
        <v>2.5920000000000001</v>
      </c>
      <c r="D99" s="114">
        <f t="shared" si="12"/>
        <v>0</v>
      </c>
      <c r="E99" s="114">
        <f t="shared" si="12"/>
        <v>0.26400000000000001</v>
      </c>
      <c r="F99" s="114">
        <f t="shared" si="12"/>
        <v>8.8420000000000005</v>
      </c>
      <c r="G99" s="114">
        <f t="shared" si="12"/>
        <v>0.26400000000000001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0.26400000000000001</v>
      </c>
      <c r="M99" s="114">
        <f t="shared" si="12"/>
        <v>0</v>
      </c>
      <c r="N99" s="114">
        <f t="shared" si="12"/>
        <v>0.26400000000000001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0.26400000000000001</v>
      </c>
      <c r="T99" s="114">
        <f t="shared" si="12"/>
        <v>0</v>
      </c>
      <c r="U99" s="114">
        <f t="shared" si="12"/>
        <v>0.26400000000000001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0.39374999999999999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0.39374999999999999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-0.92999999999999972</v>
      </c>
      <c r="P8">
        <v>15.281694644284572</v>
      </c>
      <c r="Q8">
        <v>8.3673860911270985</v>
      </c>
      <c r="R8">
        <v>0</v>
      </c>
      <c r="S8">
        <v>2.0284572342126301</v>
      </c>
      <c r="T8">
        <v>10.9224620303757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-0.92999999999999972</v>
      </c>
      <c r="P9">
        <v>15.281694644284572</v>
      </c>
      <c r="Q9">
        <v>8.3673860911270985</v>
      </c>
      <c r="R9">
        <v>0</v>
      </c>
      <c r="S9">
        <v>2.0284572342126301</v>
      </c>
      <c r="T9">
        <v>10.9224620303757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9.0500000000000007</v>
      </c>
      <c r="J21">
        <f>BYPL_EOD!AA21+BYPL_EOD!AB21</f>
        <v>16.7</v>
      </c>
      <c r="K21">
        <f>MES_EOD!AA21+MES_EOD!AB21</f>
        <v>0</v>
      </c>
      <c r="L21">
        <f>NDMC_EOD!AA21+NDMC_EOD!AB21</f>
        <v>1.88</v>
      </c>
      <c r="M21">
        <f>TPDDL_EOD!AA21+TPDDL_EOD!AB21</f>
        <v>9.9499999999999993</v>
      </c>
      <c r="N21">
        <f t="shared" si="0"/>
        <v>37.58</v>
      </c>
      <c r="O21" s="112">
        <f t="shared" si="1"/>
        <v>2.0000000000003126E-2</v>
      </c>
      <c r="P21">
        <v>9.0602759403188617</v>
      </c>
      <c r="Q21">
        <v>16.7</v>
      </c>
      <c r="R21">
        <v>0</v>
      </c>
      <c r="S21">
        <v>1.8814412916741863</v>
      </c>
      <c r="T21">
        <v>9.9582827680069581</v>
      </c>
      <c r="U21" s="114">
        <f t="shared" si="2"/>
        <v>37.600000000000009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9.0500000000000007</v>
      </c>
      <c r="J22">
        <f>BYPL_EOD!AA22+BYPL_EOD!AB22</f>
        <v>16.7</v>
      </c>
      <c r="K22">
        <f>MES_EOD!AA22+MES_EOD!AB22</f>
        <v>0</v>
      </c>
      <c r="L22">
        <f>NDMC_EOD!AA22+NDMC_EOD!AB22</f>
        <v>1.88</v>
      </c>
      <c r="M22">
        <f>TPDDL_EOD!AA22+TPDDL_EOD!AB22</f>
        <v>9.9499999999999993</v>
      </c>
      <c r="N22">
        <f t="shared" si="0"/>
        <v>37.58</v>
      </c>
      <c r="O22" s="112">
        <f t="shared" si="1"/>
        <v>2.0000000000003126E-2</v>
      </c>
      <c r="P22">
        <v>9.0602759403188617</v>
      </c>
      <c r="Q22">
        <v>16.7</v>
      </c>
      <c r="R22">
        <v>0</v>
      </c>
      <c r="S22">
        <v>1.8814412916741863</v>
      </c>
      <c r="T22">
        <v>9.9582827680069581</v>
      </c>
      <c r="U22" s="114">
        <f t="shared" si="2"/>
        <v>37.600000000000009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37.6</v>
      </c>
      <c r="E39">
        <f>GT!N39</f>
        <v>0</v>
      </c>
      <c r="F39">
        <f t="shared" si="4"/>
        <v>72</v>
      </c>
      <c r="G39">
        <f t="shared" si="5"/>
        <v>37.6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7.0000000000000284E-2</v>
      </c>
      <c r="P39">
        <v>15.699227284838795</v>
      </c>
      <c r="Q39">
        <v>8.5960031974420463</v>
      </c>
      <c r="R39">
        <v>0</v>
      </c>
      <c r="S39">
        <v>2.0838795630162537</v>
      </c>
      <c r="T39">
        <v>11.220889954702903</v>
      </c>
      <c r="U39" s="114">
        <f t="shared" si="2"/>
        <v>37.6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37.6</v>
      </c>
      <c r="E40">
        <f>GT!N40</f>
        <v>0</v>
      </c>
      <c r="F40">
        <f t="shared" si="4"/>
        <v>72</v>
      </c>
      <c r="G40">
        <f t="shared" si="5"/>
        <v>37.6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7.0000000000000284E-2</v>
      </c>
      <c r="P40">
        <v>15.699227284838795</v>
      </c>
      <c r="Q40">
        <v>8.5960031974420463</v>
      </c>
      <c r="R40">
        <v>0</v>
      </c>
      <c r="S40">
        <v>2.0838795630162537</v>
      </c>
      <c r="T40">
        <v>11.220889954702903</v>
      </c>
      <c r="U40" s="114">
        <f t="shared" si="2"/>
        <v>37.6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37.6</v>
      </c>
      <c r="E41">
        <f>GT!N41</f>
        <v>0</v>
      </c>
      <c r="F41">
        <f t="shared" si="4"/>
        <v>72</v>
      </c>
      <c r="G41">
        <f t="shared" si="5"/>
        <v>37.6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7.0000000000000284E-2</v>
      </c>
      <c r="P41">
        <v>15.699227284838795</v>
      </c>
      <c r="Q41">
        <v>8.5960031974420463</v>
      </c>
      <c r="R41">
        <v>0</v>
      </c>
      <c r="S41">
        <v>2.0838795630162537</v>
      </c>
      <c r="T41">
        <v>11.220889954702903</v>
      </c>
      <c r="U41" s="114">
        <f t="shared" si="2"/>
        <v>37.6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37.6</v>
      </c>
      <c r="E42">
        <f>GT!N42</f>
        <v>0</v>
      </c>
      <c r="F42">
        <f t="shared" si="4"/>
        <v>72</v>
      </c>
      <c r="G42">
        <f t="shared" si="5"/>
        <v>37.6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7.0000000000000284E-2</v>
      </c>
      <c r="P42">
        <v>15.699227284838795</v>
      </c>
      <c r="Q42">
        <v>8.5960031974420463</v>
      </c>
      <c r="R42">
        <v>0</v>
      </c>
      <c r="S42">
        <v>2.0838795630162537</v>
      </c>
      <c r="T42">
        <v>11.220889954702903</v>
      </c>
      <c r="U42" s="114">
        <f t="shared" si="2"/>
        <v>37.6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37.6</v>
      </c>
      <c r="E43">
        <f>GT!N43</f>
        <v>0</v>
      </c>
      <c r="F43">
        <f t="shared" si="4"/>
        <v>72</v>
      </c>
      <c r="G43">
        <f t="shared" si="5"/>
        <v>37.6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7.0000000000000284E-2</v>
      </c>
      <c r="P43">
        <v>15.699227284838795</v>
      </c>
      <c r="Q43">
        <v>8.5960031974420463</v>
      </c>
      <c r="R43">
        <v>0</v>
      </c>
      <c r="S43">
        <v>2.0838795630162537</v>
      </c>
      <c r="T43">
        <v>11.220889954702903</v>
      </c>
      <c r="U43" s="114">
        <f t="shared" si="2"/>
        <v>37.6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37.6</v>
      </c>
      <c r="E44">
        <f>GT!N44</f>
        <v>0</v>
      </c>
      <c r="F44">
        <f t="shared" si="4"/>
        <v>72</v>
      </c>
      <c r="G44">
        <f t="shared" si="5"/>
        <v>37.6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7.0000000000000284E-2</v>
      </c>
      <c r="P44">
        <v>15.699227284838795</v>
      </c>
      <c r="Q44">
        <v>8.5960031974420463</v>
      </c>
      <c r="R44">
        <v>0</v>
      </c>
      <c r="S44">
        <v>2.0838795630162537</v>
      </c>
      <c r="T44">
        <v>11.220889954702903</v>
      </c>
      <c r="U44" s="114">
        <f t="shared" si="2"/>
        <v>37.6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37.6</v>
      </c>
      <c r="E45">
        <f>GT!N45</f>
        <v>0</v>
      </c>
      <c r="F45">
        <f t="shared" si="4"/>
        <v>72</v>
      </c>
      <c r="G45">
        <f t="shared" si="5"/>
        <v>37.6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7.0000000000000284E-2</v>
      </c>
      <c r="P45">
        <v>15.699227284838795</v>
      </c>
      <c r="Q45">
        <v>8.5960031974420463</v>
      </c>
      <c r="R45">
        <v>0</v>
      </c>
      <c r="S45">
        <v>2.0838795630162537</v>
      </c>
      <c r="T45">
        <v>11.220889954702903</v>
      </c>
      <c r="U45" s="114">
        <f t="shared" si="2"/>
        <v>37.6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37.6</v>
      </c>
      <c r="E46">
        <f>GT!N46</f>
        <v>0</v>
      </c>
      <c r="F46">
        <f t="shared" si="4"/>
        <v>72</v>
      </c>
      <c r="G46">
        <f t="shared" si="5"/>
        <v>37.6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7.0000000000000284E-2</v>
      </c>
      <c r="P46">
        <v>15.699227284838795</v>
      </c>
      <c r="Q46">
        <v>8.5960031974420463</v>
      </c>
      <c r="R46">
        <v>0</v>
      </c>
      <c r="S46">
        <v>2.0838795630162537</v>
      </c>
      <c r="T46">
        <v>11.220889954702903</v>
      </c>
      <c r="U46" s="114">
        <f t="shared" si="2"/>
        <v>37.6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37.6</v>
      </c>
      <c r="E47">
        <f>GT!N47</f>
        <v>0</v>
      </c>
      <c r="F47">
        <f t="shared" si="4"/>
        <v>72</v>
      </c>
      <c r="G47">
        <f t="shared" si="5"/>
        <v>37.6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7.0000000000000284E-2</v>
      </c>
      <c r="P47">
        <v>15.699227284838795</v>
      </c>
      <c r="Q47">
        <v>8.5960031974420463</v>
      </c>
      <c r="R47">
        <v>0</v>
      </c>
      <c r="S47">
        <v>2.0838795630162537</v>
      </c>
      <c r="T47">
        <v>11.220889954702903</v>
      </c>
      <c r="U47" s="114">
        <f t="shared" si="2"/>
        <v>37.6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37.6</v>
      </c>
      <c r="E48">
        <f>GT!N48</f>
        <v>0</v>
      </c>
      <c r="F48">
        <f t="shared" si="4"/>
        <v>72</v>
      </c>
      <c r="G48">
        <f t="shared" si="5"/>
        <v>37.6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7.0000000000000284E-2</v>
      </c>
      <c r="P48">
        <v>15.699227284838795</v>
      </c>
      <c r="Q48">
        <v>8.5960031974420463</v>
      </c>
      <c r="R48">
        <v>0</v>
      </c>
      <c r="S48">
        <v>2.0838795630162537</v>
      </c>
      <c r="T48">
        <v>11.220889954702903</v>
      </c>
      <c r="U48" s="114">
        <f t="shared" si="2"/>
        <v>37.6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37.6</v>
      </c>
      <c r="E49">
        <f>GT!N49</f>
        <v>0</v>
      </c>
      <c r="F49">
        <f t="shared" si="4"/>
        <v>72</v>
      </c>
      <c r="G49">
        <f t="shared" si="5"/>
        <v>37.6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7.0000000000000284E-2</v>
      </c>
      <c r="P49">
        <v>15.699227284838795</v>
      </c>
      <c r="Q49">
        <v>8.5960031974420463</v>
      </c>
      <c r="R49">
        <v>0</v>
      </c>
      <c r="S49">
        <v>2.0838795630162537</v>
      </c>
      <c r="T49">
        <v>11.220889954702903</v>
      </c>
      <c r="U49" s="114">
        <f t="shared" si="2"/>
        <v>37.6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37.6</v>
      </c>
      <c r="E50">
        <f>GT!N50</f>
        <v>0</v>
      </c>
      <c r="F50">
        <f t="shared" si="4"/>
        <v>72</v>
      </c>
      <c r="G50">
        <f t="shared" si="5"/>
        <v>37.6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7.0000000000000284E-2</v>
      </c>
      <c r="P50">
        <v>15.699227284838795</v>
      </c>
      <c r="Q50">
        <v>8.5960031974420463</v>
      </c>
      <c r="R50">
        <v>0</v>
      </c>
      <c r="S50">
        <v>2.0838795630162537</v>
      </c>
      <c r="T50">
        <v>11.220889954702903</v>
      </c>
      <c r="U50" s="114">
        <f t="shared" si="2"/>
        <v>37.6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37.6</v>
      </c>
      <c r="E51">
        <f>GT!N51</f>
        <v>0</v>
      </c>
      <c r="F51">
        <f t="shared" si="4"/>
        <v>72</v>
      </c>
      <c r="G51">
        <f t="shared" si="5"/>
        <v>37.6</v>
      </c>
      <c r="H51" s="112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2">
        <f t="shared" si="1"/>
        <v>7.0000000000000284E-2</v>
      </c>
      <c r="P51">
        <v>15.699227284838795</v>
      </c>
      <c r="Q51">
        <v>8.5960031974420463</v>
      </c>
      <c r="R51">
        <v>0</v>
      </c>
      <c r="S51">
        <v>2.0838795630162537</v>
      </c>
      <c r="T51">
        <v>11.220889954702903</v>
      </c>
      <c r="U51" s="114">
        <f t="shared" si="2"/>
        <v>37.6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37.6</v>
      </c>
      <c r="E52">
        <f>GT!N52</f>
        <v>0</v>
      </c>
      <c r="F52">
        <f t="shared" si="4"/>
        <v>72</v>
      </c>
      <c r="G52">
        <f t="shared" si="5"/>
        <v>37.6</v>
      </c>
      <c r="H52" s="112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2">
        <f t="shared" si="1"/>
        <v>7.0000000000000284E-2</v>
      </c>
      <c r="P52">
        <v>15.699227284838795</v>
      </c>
      <c r="Q52">
        <v>8.5960031974420463</v>
      </c>
      <c r="R52">
        <v>0</v>
      </c>
      <c r="S52">
        <v>2.0838795630162537</v>
      </c>
      <c r="T52">
        <v>11.220889954702903</v>
      </c>
      <c r="U52" s="114">
        <f t="shared" si="2"/>
        <v>37.6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37.6</v>
      </c>
      <c r="E53">
        <f>GT!N53</f>
        <v>0</v>
      </c>
      <c r="F53">
        <f t="shared" si="4"/>
        <v>72</v>
      </c>
      <c r="G53">
        <f t="shared" si="5"/>
        <v>37.6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7.0000000000000284E-2</v>
      </c>
      <c r="P53">
        <v>15.699227284838795</v>
      </c>
      <c r="Q53">
        <v>8.5960031974420463</v>
      </c>
      <c r="R53">
        <v>0</v>
      </c>
      <c r="S53">
        <v>2.0838795630162537</v>
      </c>
      <c r="T53">
        <v>11.220889954702903</v>
      </c>
      <c r="U53" s="114">
        <f t="shared" si="2"/>
        <v>37.6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37.6</v>
      </c>
      <c r="E54">
        <f>GT!N54</f>
        <v>0</v>
      </c>
      <c r="F54">
        <f t="shared" si="4"/>
        <v>72</v>
      </c>
      <c r="G54">
        <f t="shared" si="5"/>
        <v>37.6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7.0000000000000284E-2</v>
      </c>
      <c r="P54">
        <v>15.699227284838795</v>
      </c>
      <c r="Q54">
        <v>8.5960031974420463</v>
      </c>
      <c r="R54">
        <v>0</v>
      </c>
      <c r="S54">
        <v>2.0838795630162537</v>
      </c>
      <c r="T54">
        <v>11.220889954702903</v>
      </c>
      <c r="U54" s="114">
        <f t="shared" si="2"/>
        <v>37.6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37.6</v>
      </c>
      <c r="E55">
        <f>GT!N55</f>
        <v>0</v>
      </c>
      <c r="F55">
        <f t="shared" si="4"/>
        <v>72</v>
      </c>
      <c r="G55">
        <f t="shared" si="5"/>
        <v>37.6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7.0000000000000284E-2</v>
      </c>
      <c r="P55">
        <v>15.699227284838795</v>
      </c>
      <c r="Q55">
        <v>8.5960031974420463</v>
      </c>
      <c r="R55">
        <v>0</v>
      </c>
      <c r="S55">
        <v>2.0838795630162537</v>
      </c>
      <c r="T55">
        <v>11.220889954702903</v>
      </c>
      <c r="U55" s="114">
        <f t="shared" si="2"/>
        <v>37.6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37.6</v>
      </c>
      <c r="E56">
        <f>GT!N56</f>
        <v>0</v>
      </c>
      <c r="F56">
        <f t="shared" si="4"/>
        <v>72</v>
      </c>
      <c r="G56">
        <f t="shared" si="5"/>
        <v>37.6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7.0000000000000284E-2</v>
      </c>
      <c r="P56">
        <v>15.699227284838795</v>
      </c>
      <c r="Q56">
        <v>8.5960031974420463</v>
      </c>
      <c r="R56">
        <v>0</v>
      </c>
      <c r="S56">
        <v>2.0838795630162537</v>
      </c>
      <c r="T56">
        <v>11.220889954702903</v>
      </c>
      <c r="U56" s="114">
        <f t="shared" si="2"/>
        <v>37.6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37.6</v>
      </c>
      <c r="E57">
        <f>GT!N57</f>
        <v>0</v>
      </c>
      <c r="F57">
        <f t="shared" si="4"/>
        <v>72</v>
      </c>
      <c r="G57">
        <f t="shared" si="5"/>
        <v>37.6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7.0000000000000284E-2</v>
      </c>
      <c r="P57">
        <v>15.699227284838795</v>
      </c>
      <c r="Q57">
        <v>8.5960031974420463</v>
      </c>
      <c r="R57">
        <v>0</v>
      </c>
      <c r="S57">
        <v>2.0838795630162537</v>
      </c>
      <c r="T57">
        <v>11.220889954702903</v>
      </c>
      <c r="U57" s="114">
        <f t="shared" si="2"/>
        <v>37.6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37.6</v>
      </c>
      <c r="E58">
        <f>GT!N58</f>
        <v>0</v>
      </c>
      <c r="F58">
        <f t="shared" si="4"/>
        <v>72</v>
      </c>
      <c r="G58">
        <f t="shared" si="5"/>
        <v>37.6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7.0000000000000284E-2</v>
      </c>
      <c r="P58">
        <v>15.699227284838795</v>
      </c>
      <c r="Q58">
        <v>8.5960031974420463</v>
      </c>
      <c r="R58">
        <v>0</v>
      </c>
      <c r="S58">
        <v>2.0838795630162537</v>
      </c>
      <c r="T58">
        <v>11.220889954702903</v>
      </c>
      <c r="U58" s="114">
        <f t="shared" si="2"/>
        <v>37.6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36.6</v>
      </c>
      <c r="E59">
        <f>GT!N59</f>
        <v>0</v>
      </c>
      <c r="F59">
        <f t="shared" si="4"/>
        <v>72</v>
      </c>
      <c r="G59">
        <f t="shared" si="5"/>
        <v>36.6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6.0000000000002274E-2</v>
      </c>
      <c r="P59">
        <v>15.184893267651889</v>
      </c>
      <c r="Q59">
        <v>8.3136288998357983</v>
      </c>
      <c r="R59">
        <v>0</v>
      </c>
      <c r="S59">
        <v>2.0834154351395733</v>
      </c>
      <c r="T59">
        <v>11.018062397372743</v>
      </c>
      <c r="U59" s="114">
        <f t="shared" si="2"/>
        <v>36.6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36.6</v>
      </c>
      <c r="E60">
        <f>GT!N60</f>
        <v>0</v>
      </c>
      <c r="F60">
        <f t="shared" si="4"/>
        <v>72</v>
      </c>
      <c r="G60">
        <f t="shared" si="5"/>
        <v>36.6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6.0000000000002274E-2</v>
      </c>
      <c r="P60">
        <v>15.184893267651889</v>
      </c>
      <c r="Q60">
        <v>8.3136288998357983</v>
      </c>
      <c r="R60">
        <v>0</v>
      </c>
      <c r="S60">
        <v>2.0834154351395733</v>
      </c>
      <c r="T60">
        <v>11.018062397372743</v>
      </c>
      <c r="U60" s="114">
        <f t="shared" si="2"/>
        <v>36.6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36.6</v>
      </c>
      <c r="E61">
        <f>GT!N61</f>
        <v>0</v>
      </c>
      <c r="F61">
        <f t="shared" si="4"/>
        <v>72</v>
      </c>
      <c r="G61">
        <f t="shared" si="5"/>
        <v>36.6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6.0000000000002274E-2</v>
      </c>
      <c r="P61">
        <v>15.184893267651889</v>
      </c>
      <c r="Q61">
        <v>8.3136288998357983</v>
      </c>
      <c r="R61">
        <v>0</v>
      </c>
      <c r="S61">
        <v>2.0834154351395733</v>
      </c>
      <c r="T61">
        <v>11.018062397372743</v>
      </c>
      <c r="U61" s="114">
        <f t="shared" si="2"/>
        <v>36.6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36.6</v>
      </c>
      <c r="E62">
        <f>GT!N62</f>
        <v>0</v>
      </c>
      <c r="F62">
        <f t="shared" si="4"/>
        <v>72</v>
      </c>
      <c r="G62">
        <f t="shared" si="5"/>
        <v>36.6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6.0000000000002274E-2</v>
      </c>
      <c r="P62">
        <v>15.184893267651889</v>
      </c>
      <c r="Q62">
        <v>8.3136288998357983</v>
      </c>
      <c r="R62">
        <v>0</v>
      </c>
      <c r="S62">
        <v>2.0834154351395733</v>
      </c>
      <c r="T62">
        <v>11.018062397372743</v>
      </c>
      <c r="U62" s="114">
        <f t="shared" si="2"/>
        <v>36.6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36.6</v>
      </c>
      <c r="E63">
        <f>GT!N63</f>
        <v>0</v>
      </c>
      <c r="F63">
        <f t="shared" si="4"/>
        <v>72</v>
      </c>
      <c r="G63">
        <f t="shared" si="5"/>
        <v>36.6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6.0000000000002274E-2</v>
      </c>
      <c r="P63">
        <v>15.184893267651889</v>
      </c>
      <c r="Q63">
        <v>8.3136288998357983</v>
      </c>
      <c r="R63">
        <v>0</v>
      </c>
      <c r="S63">
        <v>2.0834154351395733</v>
      </c>
      <c r="T63">
        <v>11.018062397372743</v>
      </c>
      <c r="U63" s="114">
        <f t="shared" si="2"/>
        <v>36.6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36.6</v>
      </c>
      <c r="E64">
        <f>GT!N64</f>
        <v>0</v>
      </c>
      <c r="F64">
        <f t="shared" si="4"/>
        <v>72</v>
      </c>
      <c r="G64">
        <f t="shared" si="5"/>
        <v>36.6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6.0000000000002274E-2</v>
      </c>
      <c r="P64">
        <v>15.184893267651889</v>
      </c>
      <c r="Q64">
        <v>8.3136288998357983</v>
      </c>
      <c r="R64">
        <v>0</v>
      </c>
      <c r="S64">
        <v>2.0834154351395733</v>
      </c>
      <c r="T64">
        <v>11.018062397372743</v>
      </c>
      <c r="U64" s="114">
        <f t="shared" si="2"/>
        <v>36.6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36.6</v>
      </c>
      <c r="E65">
        <f>GT!N65</f>
        <v>0</v>
      </c>
      <c r="F65">
        <f t="shared" si="4"/>
        <v>72</v>
      </c>
      <c r="G65">
        <f t="shared" si="5"/>
        <v>36.6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6.0000000000002274E-2</v>
      </c>
      <c r="P65">
        <v>15.184893267651889</v>
      </c>
      <c r="Q65">
        <v>8.3136288998357983</v>
      </c>
      <c r="R65">
        <v>0</v>
      </c>
      <c r="S65">
        <v>2.0834154351395733</v>
      </c>
      <c r="T65">
        <v>11.018062397372743</v>
      </c>
      <c r="U65" s="114">
        <f t="shared" si="2"/>
        <v>36.6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36.6</v>
      </c>
      <c r="E66">
        <f>GT!N66</f>
        <v>0</v>
      </c>
      <c r="F66">
        <f t="shared" si="4"/>
        <v>72</v>
      </c>
      <c r="G66">
        <f t="shared" si="5"/>
        <v>36.6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6.0000000000002274E-2</v>
      </c>
      <c r="P66">
        <v>15.184893267651889</v>
      </c>
      <c r="Q66">
        <v>8.3136288998357983</v>
      </c>
      <c r="R66">
        <v>0</v>
      </c>
      <c r="S66">
        <v>2.0834154351395733</v>
      </c>
      <c r="T66">
        <v>11.018062397372743</v>
      </c>
      <c r="U66" s="114">
        <f t="shared" si="2"/>
        <v>36.6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36.6</v>
      </c>
      <c r="E67">
        <f>GT!N67</f>
        <v>0</v>
      </c>
      <c r="F67">
        <f t="shared" si="4"/>
        <v>72</v>
      </c>
      <c r="G67">
        <f t="shared" si="5"/>
        <v>36.6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6.0000000000002274E-2</v>
      </c>
      <c r="P67">
        <v>15.184893267651889</v>
      </c>
      <c r="Q67">
        <v>8.3136288998357983</v>
      </c>
      <c r="R67">
        <v>0</v>
      </c>
      <c r="S67">
        <v>2.0834154351395733</v>
      </c>
      <c r="T67">
        <v>11.018062397372743</v>
      </c>
      <c r="U67" s="114">
        <f t="shared" ref="U67:U98" si="8">SUM(P67:T67)</f>
        <v>36.6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36.6</v>
      </c>
      <c r="E68">
        <f>GT!N68</f>
        <v>0</v>
      </c>
      <c r="F68">
        <f t="shared" ref="F68:F98" si="10">B68+C68</f>
        <v>72</v>
      </c>
      <c r="G68">
        <f t="shared" ref="G68:G98" si="11">D68+E68-X68</f>
        <v>36.6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6.0000000000002274E-2</v>
      </c>
      <c r="P68">
        <v>15.184893267651889</v>
      </c>
      <c r="Q68">
        <v>8.3136288998357983</v>
      </c>
      <c r="R68">
        <v>0</v>
      </c>
      <c r="S68">
        <v>2.0834154351395733</v>
      </c>
      <c r="T68">
        <v>11.018062397372743</v>
      </c>
      <c r="U68" s="114">
        <f t="shared" si="8"/>
        <v>36.6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36.6</v>
      </c>
      <c r="E69">
        <f>GT!N69</f>
        <v>0</v>
      </c>
      <c r="F69">
        <f t="shared" si="10"/>
        <v>72</v>
      </c>
      <c r="G69">
        <f t="shared" si="11"/>
        <v>36.6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6.0000000000002274E-2</v>
      </c>
      <c r="P69">
        <v>15.184893267651889</v>
      </c>
      <c r="Q69">
        <v>8.3136288998357983</v>
      </c>
      <c r="R69">
        <v>0</v>
      </c>
      <c r="S69">
        <v>2.0834154351395733</v>
      </c>
      <c r="T69">
        <v>11.018062397372743</v>
      </c>
      <c r="U69" s="114">
        <f t="shared" si="8"/>
        <v>36.6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37.6</v>
      </c>
      <c r="E70">
        <f>GT!N70</f>
        <v>0</v>
      </c>
      <c r="F70">
        <f t="shared" si="10"/>
        <v>72</v>
      </c>
      <c r="G70">
        <f t="shared" si="11"/>
        <v>37.6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7.0000000000000284E-2</v>
      </c>
      <c r="P70">
        <v>15.699227284838795</v>
      </c>
      <c r="Q70">
        <v>8.5960031974420463</v>
      </c>
      <c r="R70">
        <v>0</v>
      </c>
      <c r="S70">
        <v>2.0838795630162537</v>
      </c>
      <c r="T70">
        <v>11.220889954702903</v>
      </c>
      <c r="U70" s="114">
        <f t="shared" si="8"/>
        <v>37.6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37.6</v>
      </c>
      <c r="E71">
        <f>GT!N71</f>
        <v>0</v>
      </c>
      <c r="F71">
        <f t="shared" si="10"/>
        <v>72</v>
      </c>
      <c r="G71">
        <f t="shared" si="11"/>
        <v>37.6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7.0000000000000284E-2</v>
      </c>
      <c r="P71">
        <v>15.699227284838795</v>
      </c>
      <c r="Q71">
        <v>8.5960031974420463</v>
      </c>
      <c r="R71">
        <v>0</v>
      </c>
      <c r="S71">
        <v>2.0838795630162537</v>
      </c>
      <c r="T71">
        <v>11.220889954702903</v>
      </c>
      <c r="U71" s="114">
        <f t="shared" si="8"/>
        <v>37.6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37.6</v>
      </c>
      <c r="E72">
        <f>GT!N72</f>
        <v>0</v>
      </c>
      <c r="F72">
        <f t="shared" si="10"/>
        <v>72</v>
      </c>
      <c r="G72">
        <f t="shared" si="11"/>
        <v>37.6</v>
      </c>
      <c r="H72" s="112"/>
      <c r="I72">
        <f>BRPL_EOD!AA72+BRPL_EOD!AB72</f>
        <v>9.0500000000000007</v>
      </c>
      <c r="J72">
        <f>BYPL_EOD!AA72+BYPL_EOD!AB72</f>
        <v>16.7</v>
      </c>
      <c r="K72">
        <f>MES_EOD!AA72+MES_EOD!AB72</f>
        <v>0</v>
      </c>
      <c r="L72">
        <f>NDMC_EOD!AA72+NDMC_EOD!AB72</f>
        <v>1.88</v>
      </c>
      <c r="M72">
        <f>TPDDL_EOD!AA72+TPDDL_EOD!AB72</f>
        <v>9.9499999999999993</v>
      </c>
      <c r="N72">
        <f t="shared" si="6"/>
        <v>37.58</v>
      </c>
      <c r="O72" s="112">
        <f t="shared" si="7"/>
        <v>2.0000000000003126E-2</v>
      </c>
      <c r="P72">
        <v>9.0602759403188617</v>
      </c>
      <c r="Q72">
        <v>16.7</v>
      </c>
      <c r="R72">
        <v>0</v>
      </c>
      <c r="S72">
        <v>1.8814412916741863</v>
      </c>
      <c r="T72">
        <v>9.9582827680069581</v>
      </c>
      <c r="U72" s="114">
        <f t="shared" si="8"/>
        <v>37.600000000000009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37.6</v>
      </c>
      <c r="E73">
        <f>GT!N73</f>
        <v>0</v>
      </c>
      <c r="F73">
        <f t="shared" si="10"/>
        <v>72</v>
      </c>
      <c r="G73">
        <f t="shared" si="11"/>
        <v>37.6</v>
      </c>
      <c r="H73" s="112"/>
      <c r="I73">
        <f>BRPL_EOD!AA73+BRPL_EOD!AB73</f>
        <v>9.0500000000000007</v>
      </c>
      <c r="J73">
        <f>BYPL_EOD!AA73+BYPL_EOD!AB73</f>
        <v>16.7</v>
      </c>
      <c r="K73">
        <f>MES_EOD!AA73+MES_EOD!AB73</f>
        <v>0</v>
      </c>
      <c r="L73">
        <f>NDMC_EOD!AA73+NDMC_EOD!AB73</f>
        <v>1.88</v>
      </c>
      <c r="M73">
        <f>TPDDL_EOD!AA73+TPDDL_EOD!AB73</f>
        <v>9.9499999999999993</v>
      </c>
      <c r="N73">
        <f t="shared" si="6"/>
        <v>37.58</v>
      </c>
      <c r="O73" s="112">
        <f t="shared" si="7"/>
        <v>2.0000000000003126E-2</v>
      </c>
      <c r="P73">
        <v>9.0602759403188617</v>
      </c>
      <c r="Q73">
        <v>16.7</v>
      </c>
      <c r="R73">
        <v>0</v>
      </c>
      <c r="S73">
        <v>1.8814412916741863</v>
      </c>
      <c r="T73">
        <v>9.9582827680069581</v>
      </c>
      <c r="U73" s="114">
        <f t="shared" si="8"/>
        <v>37.600000000000009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37.6</v>
      </c>
      <c r="E74">
        <f>GT!N74</f>
        <v>0</v>
      </c>
      <c r="F74">
        <f t="shared" si="10"/>
        <v>72</v>
      </c>
      <c r="G74">
        <f t="shared" si="11"/>
        <v>37.6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7.0000000000000284E-2</v>
      </c>
      <c r="P74">
        <v>15.699227284838795</v>
      </c>
      <c r="Q74">
        <v>8.5960031974420463</v>
      </c>
      <c r="R74">
        <v>0</v>
      </c>
      <c r="S74">
        <v>2.0838795630162537</v>
      </c>
      <c r="T74">
        <v>11.220889954702903</v>
      </c>
      <c r="U74" s="114">
        <f t="shared" si="8"/>
        <v>37.6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38.6</v>
      </c>
      <c r="E75">
        <f>GT!N75</f>
        <v>0</v>
      </c>
      <c r="F75">
        <f t="shared" si="10"/>
        <v>72</v>
      </c>
      <c r="G75">
        <f t="shared" si="11"/>
        <v>38.6</v>
      </c>
      <c r="H75" s="112"/>
      <c r="I75">
        <f>BRPL_EOD!AA75+BRPL_EOD!AB75</f>
        <v>16.12</v>
      </c>
      <c r="J75">
        <f>BYPL_EOD!AA75+BYPL_EOD!AB75</f>
        <v>8.82</v>
      </c>
      <c r="K75">
        <f>MES_EOD!AA75+MES_EOD!AB75</f>
        <v>0</v>
      </c>
      <c r="L75">
        <f>NDMC_EOD!AA75+NDMC_EOD!AB75</f>
        <v>2.08</v>
      </c>
      <c r="M75">
        <f>TPDDL_EOD!AA75+TPDDL_EOD!AB75</f>
        <v>11.51</v>
      </c>
      <c r="N75">
        <f t="shared" si="6"/>
        <v>38.53</v>
      </c>
      <c r="O75" s="112">
        <f t="shared" si="7"/>
        <v>7.0000000000000284E-2</v>
      </c>
      <c r="P75">
        <v>16.149286270438619</v>
      </c>
      <c r="Q75">
        <v>8.8360238774980537</v>
      </c>
      <c r="R75">
        <v>0</v>
      </c>
      <c r="S75">
        <v>2.0837788736049832</v>
      </c>
      <c r="T75">
        <v>11.530910978458344</v>
      </c>
      <c r="U75" s="114">
        <f t="shared" si="8"/>
        <v>38.6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38.6</v>
      </c>
      <c r="E76">
        <f>GT!N76</f>
        <v>0</v>
      </c>
      <c r="F76">
        <f t="shared" si="10"/>
        <v>72</v>
      </c>
      <c r="G76">
        <f t="shared" si="11"/>
        <v>38.6</v>
      </c>
      <c r="H76" s="112"/>
      <c r="I76">
        <f>BRPL_EOD!AA76+BRPL_EOD!AB76</f>
        <v>16.12</v>
      </c>
      <c r="J76">
        <f>BYPL_EOD!AA76+BYPL_EOD!AB76</f>
        <v>8.82</v>
      </c>
      <c r="K76">
        <f>MES_EOD!AA76+MES_EOD!AB76</f>
        <v>0</v>
      </c>
      <c r="L76">
        <f>NDMC_EOD!AA76+NDMC_EOD!AB76</f>
        <v>2.08</v>
      </c>
      <c r="M76">
        <f>TPDDL_EOD!AA76+TPDDL_EOD!AB76</f>
        <v>11.51</v>
      </c>
      <c r="N76">
        <f t="shared" si="6"/>
        <v>38.53</v>
      </c>
      <c r="O76" s="112">
        <f t="shared" si="7"/>
        <v>7.0000000000000284E-2</v>
      </c>
      <c r="P76">
        <v>16.149286270438619</v>
      </c>
      <c r="Q76">
        <v>8.8360238774980537</v>
      </c>
      <c r="R76">
        <v>0</v>
      </c>
      <c r="S76">
        <v>2.0837788736049832</v>
      </c>
      <c r="T76">
        <v>11.530910978458344</v>
      </c>
      <c r="U76" s="114">
        <f t="shared" si="8"/>
        <v>38.6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38.6</v>
      </c>
      <c r="E77">
        <f>GT!N77</f>
        <v>0</v>
      </c>
      <c r="F77">
        <f t="shared" si="10"/>
        <v>72</v>
      </c>
      <c r="G77">
        <f t="shared" si="11"/>
        <v>38.6</v>
      </c>
      <c r="H77" s="112"/>
      <c r="I77">
        <f>BRPL_EOD!AA77+BRPL_EOD!AB77</f>
        <v>16.12</v>
      </c>
      <c r="J77">
        <f>BYPL_EOD!AA77+BYPL_EOD!AB77</f>
        <v>8.82</v>
      </c>
      <c r="K77">
        <f>MES_EOD!AA77+MES_EOD!AB77</f>
        <v>0</v>
      </c>
      <c r="L77">
        <f>NDMC_EOD!AA77+NDMC_EOD!AB77</f>
        <v>2.08</v>
      </c>
      <c r="M77">
        <f>TPDDL_EOD!AA77+TPDDL_EOD!AB77</f>
        <v>11.51</v>
      </c>
      <c r="N77">
        <f t="shared" si="6"/>
        <v>38.53</v>
      </c>
      <c r="O77" s="112">
        <f t="shared" si="7"/>
        <v>7.0000000000000284E-2</v>
      </c>
      <c r="P77">
        <v>16.149286270438619</v>
      </c>
      <c r="Q77">
        <v>8.8360238774980537</v>
      </c>
      <c r="R77">
        <v>0</v>
      </c>
      <c r="S77">
        <v>2.0837788736049832</v>
      </c>
      <c r="T77">
        <v>11.530910978458344</v>
      </c>
      <c r="U77" s="114">
        <f t="shared" si="8"/>
        <v>38.6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38.6</v>
      </c>
      <c r="E78">
        <f>GT!N78</f>
        <v>0</v>
      </c>
      <c r="F78">
        <f t="shared" si="10"/>
        <v>72</v>
      </c>
      <c r="G78">
        <f t="shared" si="11"/>
        <v>38.6</v>
      </c>
      <c r="H78" s="112"/>
      <c r="I78">
        <f>BRPL_EOD!AA78+BRPL_EOD!AB78</f>
        <v>16.12</v>
      </c>
      <c r="J78">
        <f>BYPL_EOD!AA78+BYPL_EOD!AB78</f>
        <v>8.82</v>
      </c>
      <c r="K78">
        <f>MES_EOD!AA78+MES_EOD!AB78</f>
        <v>0</v>
      </c>
      <c r="L78">
        <f>NDMC_EOD!AA78+NDMC_EOD!AB78</f>
        <v>2.08</v>
      </c>
      <c r="M78">
        <f>TPDDL_EOD!AA78+TPDDL_EOD!AB78</f>
        <v>11.51</v>
      </c>
      <c r="N78">
        <f t="shared" si="6"/>
        <v>38.53</v>
      </c>
      <c r="O78" s="112">
        <f t="shared" si="7"/>
        <v>7.0000000000000284E-2</v>
      </c>
      <c r="P78">
        <v>16.149286270438619</v>
      </c>
      <c r="Q78">
        <v>8.8360238774980537</v>
      </c>
      <c r="R78">
        <v>0</v>
      </c>
      <c r="S78">
        <v>2.0837788736049832</v>
      </c>
      <c r="T78">
        <v>11.530910978458344</v>
      </c>
      <c r="U78" s="114">
        <f t="shared" si="8"/>
        <v>38.6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38.6</v>
      </c>
      <c r="E79">
        <f>GT!N79</f>
        <v>0</v>
      </c>
      <c r="F79">
        <f t="shared" si="10"/>
        <v>72</v>
      </c>
      <c r="G79">
        <f t="shared" si="11"/>
        <v>38.6</v>
      </c>
      <c r="H79" s="112"/>
      <c r="I79">
        <f>BRPL_EOD!AA79+BRPL_EOD!AB79</f>
        <v>16.12</v>
      </c>
      <c r="J79">
        <f>BYPL_EOD!AA79+BYPL_EOD!AB79</f>
        <v>8.82</v>
      </c>
      <c r="K79">
        <f>MES_EOD!AA79+MES_EOD!AB79</f>
        <v>0</v>
      </c>
      <c r="L79">
        <f>NDMC_EOD!AA79+NDMC_EOD!AB79</f>
        <v>2.08</v>
      </c>
      <c r="M79">
        <f>TPDDL_EOD!AA79+TPDDL_EOD!AB79</f>
        <v>11.51</v>
      </c>
      <c r="N79">
        <f t="shared" si="6"/>
        <v>38.53</v>
      </c>
      <c r="O79" s="112">
        <f t="shared" si="7"/>
        <v>7.0000000000000284E-2</v>
      </c>
      <c r="P79">
        <v>16.149286270438619</v>
      </c>
      <c r="Q79">
        <v>8.8360238774980537</v>
      </c>
      <c r="R79">
        <v>0</v>
      </c>
      <c r="S79">
        <v>2.0837788736049832</v>
      </c>
      <c r="T79">
        <v>11.530910978458344</v>
      </c>
      <c r="U79" s="114">
        <f t="shared" si="8"/>
        <v>38.6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38.6</v>
      </c>
      <c r="E80">
        <f>GT!N80</f>
        <v>0</v>
      </c>
      <c r="F80">
        <f t="shared" si="10"/>
        <v>72</v>
      </c>
      <c r="G80">
        <f t="shared" si="11"/>
        <v>38.6</v>
      </c>
      <c r="H80" s="112"/>
      <c r="I80">
        <f>BRPL_EOD!AA80+BRPL_EOD!AB80</f>
        <v>16.12</v>
      </c>
      <c r="J80">
        <f>BYPL_EOD!AA80+BYPL_EOD!AB80</f>
        <v>8.82</v>
      </c>
      <c r="K80">
        <f>MES_EOD!AA80+MES_EOD!AB80</f>
        <v>0</v>
      </c>
      <c r="L80">
        <f>NDMC_EOD!AA80+NDMC_EOD!AB80</f>
        <v>2.08</v>
      </c>
      <c r="M80">
        <f>TPDDL_EOD!AA80+TPDDL_EOD!AB80</f>
        <v>11.51</v>
      </c>
      <c r="N80">
        <f t="shared" si="6"/>
        <v>38.53</v>
      </c>
      <c r="O80" s="112">
        <f t="shared" si="7"/>
        <v>7.0000000000000284E-2</v>
      </c>
      <c r="P80">
        <v>16.149286270438619</v>
      </c>
      <c r="Q80">
        <v>8.8360238774980537</v>
      </c>
      <c r="R80">
        <v>0</v>
      </c>
      <c r="S80">
        <v>2.0837788736049832</v>
      </c>
      <c r="T80">
        <v>11.530910978458344</v>
      </c>
      <c r="U80" s="114">
        <f t="shared" si="8"/>
        <v>38.6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72</v>
      </c>
      <c r="G81">
        <f t="shared" si="11"/>
        <v>38.6</v>
      </c>
      <c r="H81" s="112"/>
      <c r="I81">
        <f>BRPL_EOD!AA81+BRPL_EOD!AB81</f>
        <v>16.12</v>
      </c>
      <c r="J81">
        <f>BYPL_EOD!AA81+BYPL_EOD!AB81</f>
        <v>8.82</v>
      </c>
      <c r="K81">
        <f>MES_EOD!AA81+MES_EOD!AB81</f>
        <v>0</v>
      </c>
      <c r="L81">
        <f>NDMC_EOD!AA81+NDMC_EOD!AB81</f>
        <v>2.08</v>
      </c>
      <c r="M81">
        <f>TPDDL_EOD!AA81+TPDDL_EOD!AB81</f>
        <v>11.51</v>
      </c>
      <c r="N81">
        <f t="shared" si="6"/>
        <v>38.53</v>
      </c>
      <c r="O81" s="112">
        <f t="shared" si="7"/>
        <v>7.0000000000000284E-2</v>
      </c>
      <c r="P81">
        <v>16.149286270438619</v>
      </c>
      <c r="Q81">
        <v>8.8360238774980537</v>
      </c>
      <c r="R81">
        <v>0</v>
      </c>
      <c r="S81">
        <v>2.0837788736049832</v>
      </c>
      <c r="T81">
        <v>11.530910978458344</v>
      </c>
      <c r="U81" s="114">
        <f t="shared" si="8"/>
        <v>38.6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72</v>
      </c>
      <c r="G82">
        <f t="shared" si="11"/>
        <v>38.6</v>
      </c>
      <c r="H82" s="112"/>
      <c r="I82">
        <f>BRPL_EOD!AA82+BRPL_EOD!AB82</f>
        <v>16.12</v>
      </c>
      <c r="J82">
        <f>BYPL_EOD!AA82+BYPL_EOD!AB82</f>
        <v>8.82</v>
      </c>
      <c r="K82">
        <f>MES_EOD!AA82+MES_EOD!AB82</f>
        <v>0</v>
      </c>
      <c r="L82">
        <f>NDMC_EOD!AA82+NDMC_EOD!AB82</f>
        <v>2.08</v>
      </c>
      <c r="M82">
        <f>TPDDL_EOD!AA82+TPDDL_EOD!AB82</f>
        <v>11.51</v>
      </c>
      <c r="N82">
        <f t="shared" si="6"/>
        <v>38.53</v>
      </c>
      <c r="O82" s="112">
        <f t="shared" si="7"/>
        <v>7.0000000000000284E-2</v>
      </c>
      <c r="P82">
        <v>16.149286270438619</v>
      </c>
      <c r="Q82">
        <v>8.8360238774980537</v>
      </c>
      <c r="R82">
        <v>0</v>
      </c>
      <c r="S82">
        <v>2.0837788736049832</v>
      </c>
      <c r="T82">
        <v>11.530910978458344</v>
      </c>
      <c r="U82" s="114">
        <f t="shared" si="8"/>
        <v>38.6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38.6</v>
      </c>
      <c r="E83">
        <f>GT!N83</f>
        <v>0</v>
      </c>
      <c r="F83">
        <f t="shared" si="10"/>
        <v>72</v>
      </c>
      <c r="G83">
        <f t="shared" si="11"/>
        <v>38.6</v>
      </c>
      <c r="H83" s="112"/>
      <c r="I83">
        <f>BRPL_EOD!AA83+BRPL_EOD!AB83</f>
        <v>16.12</v>
      </c>
      <c r="J83">
        <f>BYPL_EOD!AA83+BYPL_EOD!AB83</f>
        <v>8.82</v>
      </c>
      <c r="K83">
        <f>MES_EOD!AA83+MES_EOD!AB83</f>
        <v>0</v>
      </c>
      <c r="L83">
        <f>NDMC_EOD!AA83+NDMC_EOD!AB83</f>
        <v>2.08</v>
      </c>
      <c r="M83">
        <f>TPDDL_EOD!AA83+TPDDL_EOD!AB83</f>
        <v>11.51</v>
      </c>
      <c r="N83">
        <f t="shared" si="6"/>
        <v>38.53</v>
      </c>
      <c r="O83" s="112">
        <f t="shared" si="7"/>
        <v>7.0000000000000284E-2</v>
      </c>
      <c r="P83">
        <v>16.149286270438619</v>
      </c>
      <c r="Q83">
        <v>8.8360238774980537</v>
      </c>
      <c r="R83">
        <v>0</v>
      </c>
      <c r="S83">
        <v>2.0837788736049832</v>
      </c>
      <c r="T83">
        <v>11.530910978458344</v>
      </c>
      <c r="U83" s="114">
        <f t="shared" si="8"/>
        <v>38.6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72</v>
      </c>
      <c r="G84">
        <f t="shared" si="11"/>
        <v>38.6</v>
      </c>
      <c r="H84" s="112"/>
      <c r="I84">
        <f>BRPL_EOD!AA84+BRPL_EOD!AB84</f>
        <v>16.12</v>
      </c>
      <c r="J84">
        <f>BYPL_EOD!AA84+BYPL_EOD!AB84</f>
        <v>8.82</v>
      </c>
      <c r="K84">
        <f>MES_EOD!AA84+MES_EOD!AB84</f>
        <v>0</v>
      </c>
      <c r="L84">
        <f>NDMC_EOD!AA84+NDMC_EOD!AB84</f>
        <v>2.08</v>
      </c>
      <c r="M84">
        <f>TPDDL_EOD!AA84+TPDDL_EOD!AB84</f>
        <v>11.51</v>
      </c>
      <c r="N84">
        <f t="shared" si="6"/>
        <v>38.53</v>
      </c>
      <c r="O84" s="112">
        <f t="shared" si="7"/>
        <v>7.0000000000000284E-2</v>
      </c>
      <c r="P84">
        <v>16.149286270438619</v>
      </c>
      <c r="Q84">
        <v>8.8360238774980537</v>
      </c>
      <c r="R84">
        <v>0</v>
      </c>
      <c r="S84">
        <v>2.0837788736049832</v>
      </c>
      <c r="T84">
        <v>11.530910978458344</v>
      </c>
      <c r="U84" s="114">
        <f t="shared" si="8"/>
        <v>38.6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38.6</v>
      </c>
      <c r="E85">
        <f>GT!N85</f>
        <v>0</v>
      </c>
      <c r="F85">
        <f t="shared" si="10"/>
        <v>72</v>
      </c>
      <c r="G85">
        <f t="shared" si="11"/>
        <v>38.6</v>
      </c>
      <c r="H85" s="112"/>
      <c r="I85">
        <f>BRPL_EOD!AA85+BRPL_EOD!AB85</f>
        <v>16.12</v>
      </c>
      <c r="J85">
        <f>BYPL_EOD!AA85+BYPL_EOD!AB85</f>
        <v>8.82</v>
      </c>
      <c r="K85">
        <f>MES_EOD!AA85+MES_EOD!AB85</f>
        <v>0</v>
      </c>
      <c r="L85">
        <f>NDMC_EOD!AA85+NDMC_EOD!AB85</f>
        <v>2.08</v>
      </c>
      <c r="M85">
        <f>TPDDL_EOD!AA85+TPDDL_EOD!AB85</f>
        <v>11.51</v>
      </c>
      <c r="N85">
        <f t="shared" si="6"/>
        <v>38.53</v>
      </c>
      <c r="O85" s="112">
        <f t="shared" si="7"/>
        <v>7.0000000000000284E-2</v>
      </c>
      <c r="P85">
        <v>16.149286270438619</v>
      </c>
      <c r="Q85">
        <v>8.8360238774980537</v>
      </c>
      <c r="R85">
        <v>0</v>
      </c>
      <c r="S85">
        <v>2.0837788736049832</v>
      </c>
      <c r="T85">
        <v>11.530910978458344</v>
      </c>
      <c r="U85" s="114">
        <f t="shared" si="8"/>
        <v>38.6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72</v>
      </c>
      <c r="G86">
        <f t="shared" si="11"/>
        <v>38.6</v>
      </c>
      <c r="H86" s="112"/>
      <c r="I86">
        <f>BRPL_EOD!AA86+BRPL_EOD!AB86</f>
        <v>16.12</v>
      </c>
      <c r="J86">
        <f>BYPL_EOD!AA86+BYPL_EOD!AB86</f>
        <v>8.82</v>
      </c>
      <c r="K86">
        <f>MES_EOD!AA86+MES_EOD!AB86</f>
        <v>0</v>
      </c>
      <c r="L86">
        <f>NDMC_EOD!AA86+NDMC_EOD!AB86</f>
        <v>2.08</v>
      </c>
      <c r="M86">
        <f>TPDDL_EOD!AA86+TPDDL_EOD!AB86</f>
        <v>11.51</v>
      </c>
      <c r="N86">
        <f t="shared" si="6"/>
        <v>38.53</v>
      </c>
      <c r="O86" s="112">
        <f t="shared" si="7"/>
        <v>7.0000000000000284E-2</v>
      </c>
      <c r="P86">
        <v>16.149286270438619</v>
      </c>
      <c r="Q86">
        <v>8.8360238774980537</v>
      </c>
      <c r="R86">
        <v>0</v>
      </c>
      <c r="S86">
        <v>2.0837788736049832</v>
      </c>
      <c r="T86">
        <v>11.530910978458344</v>
      </c>
      <c r="U86" s="114">
        <f t="shared" si="8"/>
        <v>38.6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0.89939999999999864</v>
      </c>
      <c r="E99" s="114">
        <f t="shared" si="12"/>
        <v>0</v>
      </c>
      <c r="F99" s="114">
        <f t="shared" si="12"/>
        <v>1.728</v>
      </c>
      <c r="G99" s="114">
        <f t="shared" si="12"/>
        <v>0.89939999999999864</v>
      </c>
      <c r="H99" s="114"/>
      <c r="I99" s="114">
        <f t="shared" si="12"/>
        <v>0.36800499999999964</v>
      </c>
      <c r="J99" s="114">
        <f t="shared" si="12"/>
        <v>0.21322000000000016</v>
      </c>
      <c r="K99" s="114">
        <f t="shared" si="12"/>
        <v>0</v>
      </c>
      <c r="L99" s="114">
        <f t="shared" si="12"/>
        <v>4.9720000000000077E-2</v>
      </c>
      <c r="M99" s="114">
        <f t="shared" si="12"/>
        <v>0.26738000000000017</v>
      </c>
      <c r="N99" s="114">
        <f t="shared" si="12"/>
        <v>0.89832500000000093</v>
      </c>
      <c r="O99" s="114">
        <f t="shared" si="12"/>
        <v>1.0750000000000206E-3</v>
      </c>
      <c r="P99" s="114">
        <f t="shared" si="12"/>
        <v>0.36845507703360542</v>
      </c>
      <c r="Q99" s="114">
        <f t="shared" si="12"/>
        <v>0.21346076839134326</v>
      </c>
      <c r="R99" s="114">
        <f t="shared" si="12"/>
        <v>0</v>
      </c>
      <c r="S99" s="114">
        <f t="shared" si="12"/>
        <v>4.9780105305090618E-2</v>
      </c>
      <c r="T99" s="114">
        <f t="shared" si="12"/>
        <v>0.26770404926996055</v>
      </c>
      <c r="U99" s="114">
        <f t="shared" si="12"/>
        <v>0.89939999999999864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216.12</v>
      </c>
      <c r="E3">
        <f>BAWANA!AM3</f>
        <v>0</v>
      </c>
      <c r="F3">
        <f>(B3+C3)*0.8</f>
        <v>256</v>
      </c>
      <c r="G3">
        <f>(D3+E3)</f>
        <v>216.12</v>
      </c>
      <c r="H3" s="112"/>
      <c r="I3">
        <f>BRPL_EOD!AI3+BRPL_EOD!AJ3</f>
        <v>83.86</v>
      </c>
      <c r="J3">
        <f>BYPL_EOD!AI3+BYPL_EOD!AJ3</f>
        <v>49</v>
      </c>
      <c r="K3">
        <f>MES_EOD!AI3+MES_EOD!AJ3</f>
        <v>5</v>
      </c>
      <c r="L3">
        <f>NDMC_EOD!AI3+NDMC_EOD!AJ3</f>
        <v>19.66</v>
      </c>
      <c r="M3">
        <f>TPDDL_EOD!AI3+TPDDL_EOD!AJ3</f>
        <v>58.6</v>
      </c>
      <c r="N3">
        <f t="shared" ref="N3:N66" si="0">SUM(I3:M3)</f>
        <v>216.12</v>
      </c>
      <c r="O3" s="112">
        <f t="shared" ref="O3:O66" si="1">G3-N3</f>
        <v>0</v>
      </c>
      <c r="P3">
        <v>83.86</v>
      </c>
      <c r="Q3">
        <v>49</v>
      </c>
      <c r="R3">
        <v>5</v>
      </c>
      <c r="S3">
        <v>19.66</v>
      </c>
      <c r="T3">
        <v>58.6</v>
      </c>
      <c r="U3" s="114">
        <f t="shared" ref="U3:U66" si="2">SUM(P3:T3)</f>
        <v>216.12</v>
      </c>
      <c r="V3" s="112">
        <f t="shared" ref="V3:V66" si="3">G3-U3</f>
        <v>0</v>
      </c>
      <c r="Y3">
        <f>BAWANA!AW3+BAWANA!AX3</f>
        <v>26.94</v>
      </c>
      <c r="Z3">
        <f>BAWANA!BD3+BAWANA!BE3</f>
        <v>26.94</v>
      </c>
      <c r="AA3">
        <f>BAWANA!X3+BAWANA!Y3</f>
        <v>26.94</v>
      </c>
      <c r="AB3">
        <f>BAWANA!AE3+BAWANA!AF3</f>
        <v>26.94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216.12</v>
      </c>
      <c r="E4">
        <f>BAWANA!AM4</f>
        <v>0</v>
      </c>
      <c r="F4">
        <f t="shared" ref="F4:F67" si="4">(B4+C4)*0.8</f>
        <v>256</v>
      </c>
      <c r="G4">
        <f t="shared" ref="G4:G67" si="5">(D4+E4)</f>
        <v>216.12</v>
      </c>
      <c r="H4" s="112"/>
      <c r="I4">
        <f>BRPL_EOD!AI4+BRPL_EOD!AJ4</f>
        <v>83.86</v>
      </c>
      <c r="J4">
        <f>BYPL_EOD!AI4+BYPL_EOD!AJ4</f>
        <v>49</v>
      </c>
      <c r="K4">
        <f>MES_EOD!AI4+MES_EOD!AJ4</f>
        <v>5</v>
      </c>
      <c r="L4">
        <f>NDMC_EOD!AI4+NDMC_EOD!AJ4</f>
        <v>19.66</v>
      </c>
      <c r="M4">
        <f>TPDDL_EOD!AI4+TPDDL_EOD!AJ4</f>
        <v>58.6</v>
      </c>
      <c r="N4">
        <f t="shared" si="0"/>
        <v>216.12</v>
      </c>
      <c r="O4" s="112">
        <f t="shared" si="1"/>
        <v>0</v>
      </c>
      <c r="P4">
        <v>83.86</v>
      </c>
      <c r="Q4">
        <v>49</v>
      </c>
      <c r="R4">
        <v>5</v>
      </c>
      <c r="S4">
        <v>19.66</v>
      </c>
      <c r="T4">
        <v>58.6</v>
      </c>
      <c r="U4" s="114">
        <f t="shared" si="2"/>
        <v>216.12</v>
      </c>
      <c r="V4" s="112">
        <f t="shared" si="3"/>
        <v>0</v>
      </c>
      <c r="Y4">
        <f>BAWANA!AW4+BAWANA!AX4</f>
        <v>26.94</v>
      </c>
      <c r="Z4">
        <f>BAWANA!BD4+BAWANA!BE4</f>
        <v>26.94</v>
      </c>
      <c r="AA4">
        <f>BAWANA!X4+BAWANA!Y4</f>
        <v>26.94</v>
      </c>
      <c r="AB4">
        <f>BAWANA!AE4+BAWANA!AF4</f>
        <v>26.94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216.12</v>
      </c>
      <c r="E5">
        <f>BAWANA!AM5</f>
        <v>0</v>
      </c>
      <c r="F5">
        <f t="shared" si="4"/>
        <v>256</v>
      </c>
      <c r="G5">
        <f t="shared" si="5"/>
        <v>216.12</v>
      </c>
      <c r="H5" s="112"/>
      <c r="I5">
        <f>BRPL_EOD!AI5+BRPL_EOD!AJ5</f>
        <v>83.86</v>
      </c>
      <c r="J5">
        <f>BYPL_EOD!AI5+BYPL_EOD!AJ5</f>
        <v>49</v>
      </c>
      <c r="K5">
        <f>MES_EOD!AI5+MES_EOD!AJ5</f>
        <v>5</v>
      </c>
      <c r="L5">
        <f>NDMC_EOD!AI5+NDMC_EOD!AJ5</f>
        <v>19.66</v>
      </c>
      <c r="M5">
        <f>TPDDL_EOD!AI5+TPDDL_EOD!AJ5</f>
        <v>58.6</v>
      </c>
      <c r="N5">
        <f t="shared" si="0"/>
        <v>216.12</v>
      </c>
      <c r="O5" s="112">
        <f t="shared" si="1"/>
        <v>0</v>
      </c>
      <c r="P5">
        <v>83.86</v>
      </c>
      <c r="Q5">
        <v>49</v>
      </c>
      <c r="R5">
        <v>5</v>
      </c>
      <c r="S5">
        <v>19.66</v>
      </c>
      <c r="T5">
        <v>58.6</v>
      </c>
      <c r="U5" s="114">
        <f t="shared" si="2"/>
        <v>216.12</v>
      </c>
      <c r="V5" s="112">
        <f t="shared" si="3"/>
        <v>0</v>
      </c>
      <c r="Y5">
        <f>BAWANA!AW5+BAWANA!AX5</f>
        <v>26.94</v>
      </c>
      <c r="Z5">
        <f>BAWANA!BD5+BAWANA!BE5</f>
        <v>26.94</v>
      </c>
      <c r="AA5">
        <f>BAWANA!X5+BAWANA!Y5</f>
        <v>26.94</v>
      </c>
      <c r="AB5">
        <f>BAWANA!AE5+BAWANA!AF5</f>
        <v>26.94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216.12</v>
      </c>
      <c r="E6">
        <f>BAWANA!AM6</f>
        <v>0</v>
      </c>
      <c r="F6">
        <f t="shared" si="4"/>
        <v>256</v>
      </c>
      <c r="G6">
        <f t="shared" si="5"/>
        <v>216.12</v>
      </c>
      <c r="H6" s="112"/>
      <c r="I6">
        <f>BRPL_EOD!AI6+BRPL_EOD!AJ6</f>
        <v>83.86</v>
      </c>
      <c r="J6">
        <f>BYPL_EOD!AI6+BYPL_EOD!AJ6</f>
        <v>49</v>
      </c>
      <c r="K6">
        <f>MES_EOD!AI6+MES_EOD!AJ6</f>
        <v>5</v>
      </c>
      <c r="L6">
        <f>NDMC_EOD!AI6+NDMC_EOD!AJ6</f>
        <v>19.66</v>
      </c>
      <c r="M6">
        <f>TPDDL_EOD!AI6+TPDDL_EOD!AJ6</f>
        <v>58.6</v>
      </c>
      <c r="N6">
        <f t="shared" si="0"/>
        <v>216.12</v>
      </c>
      <c r="O6" s="112">
        <f t="shared" si="1"/>
        <v>0</v>
      </c>
      <c r="P6">
        <v>83.86</v>
      </c>
      <c r="Q6">
        <v>49</v>
      </c>
      <c r="R6">
        <v>5</v>
      </c>
      <c r="S6">
        <v>19.66</v>
      </c>
      <c r="T6">
        <v>58.6</v>
      </c>
      <c r="U6" s="114">
        <f t="shared" si="2"/>
        <v>216.12</v>
      </c>
      <c r="V6" s="112">
        <f t="shared" si="3"/>
        <v>0</v>
      </c>
      <c r="Y6">
        <f>BAWANA!AW6+BAWANA!AX6</f>
        <v>26.94</v>
      </c>
      <c r="Z6">
        <f>BAWANA!BD6+BAWANA!BE6</f>
        <v>26.94</v>
      </c>
      <c r="AA6">
        <f>BAWANA!X6+BAWANA!Y6</f>
        <v>26.94</v>
      </c>
      <c r="AB6">
        <f>BAWANA!AE6+BAWANA!AF6</f>
        <v>26.94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216.12</v>
      </c>
      <c r="E7">
        <f>BAWANA!AM7</f>
        <v>0</v>
      </c>
      <c r="F7">
        <f t="shared" si="4"/>
        <v>256</v>
      </c>
      <c r="G7">
        <f t="shared" si="5"/>
        <v>216.12</v>
      </c>
      <c r="H7" s="112"/>
      <c r="I7">
        <f>BRPL_EOD!AI7+BRPL_EOD!AJ7</f>
        <v>83.86</v>
      </c>
      <c r="J7">
        <f>BYPL_EOD!AI7+BYPL_EOD!AJ7</f>
        <v>49</v>
      </c>
      <c r="K7">
        <f>MES_EOD!AI7+MES_EOD!AJ7</f>
        <v>5</v>
      </c>
      <c r="L7">
        <f>NDMC_EOD!AI7+NDMC_EOD!AJ7</f>
        <v>19.66</v>
      </c>
      <c r="M7">
        <f>TPDDL_EOD!AI7+TPDDL_EOD!AJ7</f>
        <v>58.6</v>
      </c>
      <c r="N7">
        <f t="shared" si="0"/>
        <v>216.12</v>
      </c>
      <c r="O7" s="112">
        <f t="shared" si="1"/>
        <v>0</v>
      </c>
      <c r="P7">
        <v>83.86</v>
      </c>
      <c r="Q7">
        <v>49</v>
      </c>
      <c r="R7">
        <v>5</v>
      </c>
      <c r="S7">
        <v>19.66</v>
      </c>
      <c r="T7">
        <v>58.6</v>
      </c>
      <c r="U7" s="114">
        <f t="shared" si="2"/>
        <v>216.12</v>
      </c>
      <c r="V7" s="112">
        <f t="shared" si="3"/>
        <v>0</v>
      </c>
      <c r="Y7">
        <f>BAWANA!AW7+BAWANA!AX7</f>
        <v>26.94</v>
      </c>
      <c r="Z7">
        <f>BAWANA!BD7+BAWANA!BE7</f>
        <v>26.94</v>
      </c>
      <c r="AA7">
        <f>BAWANA!X7+BAWANA!Y7</f>
        <v>26.94</v>
      </c>
      <c r="AB7">
        <f>BAWANA!AE7+BAWANA!AF7</f>
        <v>26.94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216.12</v>
      </c>
      <c r="E8">
        <f>BAWANA!AM8</f>
        <v>0</v>
      </c>
      <c r="F8">
        <f t="shared" si="4"/>
        <v>256</v>
      </c>
      <c r="G8">
        <f t="shared" si="5"/>
        <v>216.12</v>
      </c>
      <c r="H8" s="112"/>
      <c r="I8">
        <f>BRPL_EOD!AI8+BRPL_EOD!AJ8</f>
        <v>83.86</v>
      </c>
      <c r="J8">
        <f>BYPL_EOD!AI8+BYPL_EOD!AJ8</f>
        <v>49</v>
      </c>
      <c r="K8">
        <f>MES_EOD!AI8+MES_EOD!AJ8</f>
        <v>5</v>
      </c>
      <c r="L8">
        <f>NDMC_EOD!AI8+NDMC_EOD!AJ8</f>
        <v>19.66</v>
      </c>
      <c r="M8">
        <f>TPDDL_EOD!AI8+TPDDL_EOD!AJ8</f>
        <v>58.6</v>
      </c>
      <c r="N8">
        <f t="shared" si="0"/>
        <v>216.12</v>
      </c>
      <c r="O8" s="112">
        <f t="shared" si="1"/>
        <v>0</v>
      </c>
      <c r="P8">
        <v>83.86</v>
      </c>
      <c r="Q8">
        <v>49</v>
      </c>
      <c r="R8">
        <v>5</v>
      </c>
      <c r="S8">
        <v>19.66</v>
      </c>
      <c r="T8">
        <v>58.6</v>
      </c>
      <c r="U8" s="114">
        <f t="shared" si="2"/>
        <v>216.12</v>
      </c>
      <c r="V8" s="112">
        <f t="shared" si="3"/>
        <v>0</v>
      </c>
      <c r="Y8">
        <f>BAWANA!AW8+BAWANA!AX8</f>
        <v>26.94</v>
      </c>
      <c r="Z8">
        <f>BAWANA!BD8+BAWANA!BE8</f>
        <v>26.94</v>
      </c>
      <c r="AA8">
        <f>BAWANA!X8+BAWANA!Y8</f>
        <v>26.94</v>
      </c>
      <c r="AB8">
        <f>BAWANA!AE8+BAWANA!AF8</f>
        <v>26.94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216.12</v>
      </c>
      <c r="E9">
        <f>BAWANA!AM9</f>
        <v>0</v>
      </c>
      <c r="F9">
        <f t="shared" si="4"/>
        <v>256</v>
      </c>
      <c r="G9">
        <f t="shared" si="5"/>
        <v>216.12</v>
      </c>
      <c r="H9" s="112"/>
      <c r="I9">
        <f>BRPL_EOD!AI9+BRPL_EOD!AJ9</f>
        <v>83.86</v>
      </c>
      <c r="J9">
        <f>BYPL_EOD!AI9+BYPL_EOD!AJ9</f>
        <v>49</v>
      </c>
      <c r="K9">
        <f>MES_EOD!AI9+MES_EOD!AJ9</f>
        <v>5</v>
      </c>
      <c r="L9">
        <f>NDMC_EOD!AI9+NDMC_EOD!AJ9</f>
        <v>19.66</v>
      </c>
      <c r="M9">
        <f>TPDDL_EOD!AI9+TPDDL_EOD!AJ9</f>
        <v>58.6</v>
      </c>
      <c r="N9">
        <f t="shared" si="0"/>
        <v>216.12</v>
      </c>
      <c r="O9" s="112">
        <f t="shared" si="1"/>
        <v>0</v>
      </c>
      <c r="P9">
        <v>83.86</v>
      </c>
      <c r="Q9">
        <v>49</v>
      </c>
      <c r="R9">
        <v>5</v>
      </c>
      <c r="S9">
        <v>19.66</v>
      </c>
      <c r="T9">
        <v>58.6</v>
      </c>
      <c r="U9" s="114">
        <f t="shared" si="2"/>
        <v>216.12</v>
      </c>
      <c r="V9" s="112">
        <f t="shared" si="3"/>
        <v>0</v>
      </c>
      <c r="Y9">
        <f>BAWANA!AW9+BAWANA!AX9</f>
        <v>26.94</v>
      </c>
      <c r="Z9">
        <f>BAWANA!BD9+BAWANA!BE9</f>
        <v>26.94</v>
      </c>
      <c r="AA9">
        <f>BAWANA!X9+BAWANA!Y9</f>
        <v>26.94</v>
      </c>
      <c r="AB9">
        <f>BAWANA!AE9+BAWANA!AF9</f>
        <v>26.94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216.12</v>
      </c>
      <c r="E10">
        <f>BAWANA!AM10</f>
        <v>0</v>
      </c>
      <c r="F10">
        <f t="shared" si="4"/>
        <v>256</v>
      </c>
      <c r="G10">
        <f t="shared" si="5"/>
        <v>216.12</v>
      </c>
      <c r="H10" s="112"/>
      <c r="I10">
        <f>BRPL_EOD!AI10+BRPL_EOD!AJ10</f>
        <v>83.86</v>
      </c>
      <c r="J10">
        <f>BYPL_EOD!AI10+BYPL_EOD!AJ10</f>
        <v>49</v>
      </c>
      <c r="K10">
        <f>MES_EOD!AI10+MES_EOD!AJ10</f>
        <v>5</v>
      </c>
      <c r="L10">
        <f>NDMC_EOD!AI10+NDMC_EOD!AJ10</f>
        <v>19.66</v>
      </c>
      <c r="M10">
        <f>TPDDL_EOD!AI10+TPDDL_EOD!AJ10</f>
        <v>58.6</v>
      </c>
      <c r="N10">
        <f t="shared" si="0"/>
        <v>216.12</v>
      </c>
      <c r="O10" s="112">
        <f t="shared" si="1"/>
        <v>0</v>
      </c>
      <c r="P10">
        <v>83.86</v>
      </c>
      <c r="Q10">
        <v>49</v>
      </c>
      <c r="R10">
        <v>5</v>
      </c>
      <c r="S10">
        <v>19.66</v>
      </c>
      <c r="T10">
        <v>58.6</v>
      </c>
      <c r="U10" s="114">
        <f t="shared" si="2"/>
        <v>216.12</v>
      </c>
      <c r="V10" s="112">
        <f t="shared" si="3"/>
        <v>0</v>
      </c>
      <c r="Y10">
        <f>BAWANA!AW10+BAWANA!AX10</f>
        <v>26.94</v>
      </c>
      <c r="Z10">
        <f>BAWANA!BD10+BAWANA!BE10</f>
        <v>26.94</v>
      </c>
      <c r="AA10">
        <f>BAWANA!X10+BAWANA!Y10</f>
        <v>26.94</v>
      </c>
      <c r="AB10">
        <f>BAWANA!AE10+BAWANA!AF10</f>
        <v>26.94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216.12</v>
      </c>
      <c r="E11">
        <f>BAWANA!AM11</f>
        <v>0</v>
      </c>
      <c r="F11">
        <f t="shared" si="4"/>
        <v>256</v>
      </c>
      <c r="G11">
        <f t="shared" si="5"/>
        <v>216.12</v>
      </c>
      <c r="H11" s="112"/>
      <c r="I11">
        <f>BRPL_EOD!AI11+BRPL_EOD!AJ11</f>
        <v>83.86</v>
      </c>
      <c r="J11">
        <f>BYPL_EOD!AI11+BYPL_EOD!AJ11</f>
        <v>49</v>
      </c>
      <c r="K11">
        <f>MES_EOD!AI11+MES_EOD!AJ11</f>
        <v>5</v>
      </c>
      <c r="L11">
        <f>NDMC_EOD!AI11+NDMC_EOD!AJ11</f>
        <v>19.66</v>
      </c>
      <c r="M11">
        <f>TPDDL_EOD!AI11+TPDDL_EOD!AJ11</f>
        <v>58.6</v>
      </c>
      <c r="N11">
        <f t="shared" si="0"/>
        <v>216.12</v>
      </c>
      <c r="O11" s="112">
        <f t="shared" si="1"/>
        <v>0</v>
      </c>
      <c r="P11">
        <v>83.86</v>
      </c>
      <c r="Q11">
        <v>49</v>
      </c>
      <c r="R11">
        <v>5</v>
      </c>
      <c r="S11">
        <v>19.66</v>
      </c>
      <c r="T11">
        <v>58.6</v>
      </c>
      <c r="U11" s="114">
        <f t="shared" si="2"/>
        <v>216.12</v>
      </c>
      <c r="V11" s="112">
        <f t="shared" si="3"/>
        <v>0</v>
      </c>
      <c r="Y11">
        <f>BAWANA!AW11+BAWANA!AX11</f>
        <v>26.94</v>
      </c>
      <c r="Z11">
        <f>BAWANA!BD11+BAWANA!BE11</f>
        <v>26.94</v>
      </c>
      <c r="AA11">
        <f>BAWANA!X11+BAWANA!Y11</f>
        <v>26.94</v>
      </c>
      <c r="AB11">
        <f>BAWANA!AE11+BAWANA!AF11</f>
        <v>26.94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216.12</v>
      </c>
      <c r="E12">
        <f>BAWANA!AM12</f>
        <v>0</v>
      </c>
      <c r="F12">
        <f t="shared" si="4"/>
        <v>256</v>
      </c>
      <c r="G12">
        <f t="shared" si="5"/>
        <v>216.12</v>
      </c>
      <c r="H12" s="112"/>
      <c r="I12">
        <f>BRPL_EOD!AI12+BRPL_EOD!AJ12</f>
        <v>83.86</v>
      </c>
      <c r="J12">
        <f>BYPL_EOD!AI12+BYPL_EOD!AJ12</f>
        <v>49</v>
      </c>
      <c r="K12">
        <f>MES_EOD!AI12+MES_EOD!AJ12</f>
        <v>5</v>
      </c>
      <c r="L12">
        <f>NDMC_EOD!AI12+NDMC_EOD!AJ12</f>
        <v>19.66</v>
      </c>
      <c r="M12">
        <f>TPDDL_EOD!AI12+TPDDL_EOD!AJ12</f>
        <v>58.6</v>
      </c>
      <c r="N12">
        <f t="shared" si="0"/>
        <v>216.12</v>
      </c>
      <c r="O12" s="112">
        <f t="shared" si="1"/>
        <v>0</v>
      </c>
      <c r="P12">
        <v>83.86</v>
      </c>
      <c r="Q12">
        <v>49</v>
      </c>
      <c r="R12">
        <v>5</v>
      </c>
      <c r="S12">
        <v>19.66</v>
      </c>
      <c r="T12">
        <v>58.6</v>
      </c>
      <c r="U12" s="114">
        <f t="shared" si="2"/>
        <v>216.12</v>
      </c>
      <c r="V12" s="112">
        <f t="shared" si="3"/>
        <v>0</v>
      </c>
      <c r="Y12">
        <f>BAWANA!AW12+BAWANA!AX12</f>
        <v>26.94</v>
      </c>
      <c r="Z12">
        <f>BAWANA!BD12+BAWANA!BE12</f>
        <v>26.94</v>
      </c>
      <c r="AA12">
        <f>BAWANA!X12+BAWANA!Y12</f>
        <v>26.94</v>
      </c>
      <c r="AB12">
        <f>BAWANA!AE12+BAWANA!AF12</f>
        <v>26.94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216.12</v>
      </c>
      <c r="E13">
        <f>BAWANA!AM13</f>
        <v>0</v>
      </c>
      <c r="F13">
        <f t="shared" si="4"/>
        <v>256</v>
      </c>
      <c r="G13">
        <f t="shared" si="5"/>
        <v>216.12</v>
      </c>
      <c r="H13" s="112"/>
      <c r="I13">
        <f>BRPL_EOD!AI13+BRPL_EOD!AJ13</f>
        <v>83.86</v>
      </c>
      <c r="J13">
        <f>BYPL_EOD!AI13+BYPL_EOD!AJ13</f>
        <v>49</v>
      </c>
      <c r="K13">
        <f>MES_EOD!AI13+MES_EOD!AJ13</f>
        <v>5</v>
      </c>
      <c r="L13">
        <f>NDMC_EOD!AI13+NDMC_EOD!AJ13</f>
        <v>19.66</v>
      </c>
      <c r="M13">
        <f>TPDDL_EOD!AI13+TPDDL_EOD!AJ13</f>
        <v>58.6</v>
      </c>
      <c r="N13">
        <f t="shared" si="0"/>
        <v>216.12</v>
      </c>
      <c r="O13" s="112">
        <f t="shared" si="1"/>
        <v>0</v>
      </c>
      <c r="P13">
        <v>83.86</v>
      </c>
      <c r="Q13">
        <v>49</v>
      </c>
      <c r="R13">
        <v>5</v>
      </c>
      <c r="S13">
        <v>19.66</v>
      </c>
      <c r="T13">
        <v>58.6</v>
      </c>
      <c r="U13" s="114">
        <f t="shared" si="2"/>
        <v>216.12</v>
      </c>
      <c r="V13" s="112">
        <f t="shared" si="3"/>
        <v>0</v>
      </c>
      <c r="Y13">
        <f>BAWANA!AW13+BAWANA!AX13</f>
        <v>26.94</v>
      </c>
      <c r="Z13">
        <f>BAWANA!BD13+BAWANA!BE13</f>
        <v>26.94</v>
      </c>
      <c r="AA13">
        <f>BAWANA!X13+BAWANA!Y13</f>
        <v>26.94</v>
      </c>
      <c r="AB13">
        <f>BAWANA!AE13+BAWANA!AF13</f>
        <v>26.94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216.12</v>
      </c>
      <c r="E14">
        <f>BAWANA!AM14</f>
        <v>0</v>
      </c>
      <c r="F14">
        <f t="shared" si="4"/>
        <v>256</v>
      </c>
      <c r="G14">
        <f t="shared" si="5"/>
        <v>216.12</v>
      </c>
      <c r="H14" s="112"/>
      <c r="I14">
        <f>BRPL_EOD!AI14+BRPL_EOD!AJ14</f>
        <v>83.86</v>
      </c>
      <c r="J14">
        <f>BYPL_EOD!AI14+BYPL_EOD!AJ14</f>
        <v>49</v>
      </c>
      <c r="K14">
        <f>MES_EOD!AI14+MES_EOD!AJ14</f>
        <v>5</v>
      </c>
      <c r="L14">
        <f>NDMC_EOD!AI14+NDMC_EOD!AJ14</f>
        <v>19.66</v>
      </c>
      <c r="M14">
        <f>TPDDL_EOD!AI14+TPDDL_EOD!AJ14</f>
        <v>58.6</v>
      </c>
      <c r="N14">
        <f t="shared" si="0"/>
        <v>216.12</v>
      </c>
      <c r="O14" s="112">
        <f t="shared" si="1"/>
        <v>0</v>
      </c>
      <c r="P14">
        <v>83.86</v>
      </c>
      <c r="Q14">
        <v>49</v>
      </c>
      <c r="R14">
        <v>5</v>
      </c>
      <c r="S14">
        <v>19.66</v>
      </c>
      <c r="T14">
        <v>58.6</v>
      </c>
      <c r="U14" s="114">
        <f t="shared" si="2"/>
        <v>216.12</v>
      </c>
      <c r="V14" s="112">
        <f t="shared" si="3"/>
        <v>0</v>
      </c>
      <c r="Y14">
        <f>BAWANA!AW14+BAWANA!AX14</f>
        <v>26.94</v>
      </c>
      <c r="Z14">
        <f>BAWANA!BD14+BAWANA!BE14</f>
        <v>26.94</v>
      </c>
      <c r="AA14">
        <f>BAWANA!X14+BAWANA!Y14</f>
        <v>26.94</v>
      </c>
      <c r="AB14">
        <f>BAWANA!AE14+BAWANA!AF14</f>
        <v>26.94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216.12</v>
      </c>
      <c r="E15">
        <f>BAWANA!AM15</f>
        <v>0</v>
      </c>
      <c r="F15">
        <f t="shared" si="4"/>
        <v>256</v>
      </c>
      <c r="G15">
        <f t="shared" si="5"/>
        <v>216.12</v>
      </c>
      <c r="H15" s="112"/>
      <c r="I15">
        <f>BRPL_EOD!AI15+BRPL_EOD!AJ15</f>
        <v>83.86</v>
      </c>
      <c r="J15">
        <f>BYPL_EOD!AI15+BYPL_EOD!AJ15</f>
        <v>49</v>
      </c>
      <c r="K15">
        <f>MES_EOD!AI15+MES_EOD!AJ15</f>
        <v>5</v>
      </c>
      <c r="L15">
        <f>NDMC_EOD!AI15+NDMC_EOD!AJ15</f>
        <v>19.66</v>
      </c>
      <c r="M15">
        <f>TPDDL_EOD!AI15+TPDDL_EOD!AJ15</f>
        <v>58.6</v>
      </c>
      <c r="N15">
        <f t="shared" si="0"/>
        <v>216.12</v>
      </c>
      <c r="O15" s="112">
        <f t="shared" si="1"/>
        <v>0</v>
      </c>
      <c r="P15">
        <v>83.86</v>
      </c>
      <c r="Q15">
        <v>49</v>
      </c>
      <c r="R15">
        <v>5</v>
      </c>
      <c r="S15">
        <v>19.66</v>
      </c>
      <c r="T15">
        <v>58.6</v>
      </c>
      <c r="U15" s="114">
        <f t="shared" si="2"/>
        <v>216.12</v>
      </c>
      <c r="V15" s="112">
        <f t="shared" si="3"/>
        <v>0</v>
      </c>
      <c r="Y15">
        <f>BAWANA!AW15+BAWANA!AX15</f>
        <v>26.94</v>
      </c>
      <c r="Z15">
        <f>BAWANA!BD15+BAWANA!BE15</f>
        <v>26.94</v>
      </c>
      <c r="AA15">
        <f>BAWANA!X15+BAWANA!Y15</f>
        <v>26.94</v>
      </c>
      <c r="AB15">
        <f>BAWANA!AE15+BAWANA!AF15</f>
        <v>26.94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216.12</v>
      </c>
      <c r="E16">
        <f>BAWANA!AM16</f>
        <v>0</v>
      </c>
      <c r="F16">
        <f t="shared" si="4"/>
        <v>256</v>
      </c>
      <c r="G16">
        <f t="shared" si="5"/>
        <v>216.12</v>
      </c>
      <c r="H16" s="112"/>
      <c r="I16">
        <f>BRPL_EOD!AI16+BRPL_EOD!AJ16</f>
        <v>83.86</v>
      </c>
      <c r="J16">
        <f>BYPL_EOD!AI16+BYPL_EOD!AJ16</f>
        <v>49</v>
      </c>
      <c r="K16">
        <f>MES_EOD!AI16+MES_EOD!AJ16</f>
        <v>5</v>
      </c>
      <c r="L16">
        <f>NDMC_EOD!AI16+NDMC_EOD!AJ16</f>
        <v>19.66</v>
      </c>
      <c r="M16">
        <f>TPDDL_EOD!AI16+TPDDL_EOD!AJ16</f>
        <v>58.6</v>
      </c>
      <c r="N16">
        <f t="shared" si="0"/>
        <v>216.12</v>
      </c>
      <c r="O16" s="112">
        <f t="shared" si="1"/>
        <v>0</v>
      </c>
      <c r="P16">
        <v>83.86</v>
      </c>
      <c r="Q16">
        <v>49</v>
      </c>
      <c r="R16">
        <v>5</v>
      </c>
      <c r="S16">
        <v>19.66</v>
      </c>
      <c r="T16">
        <v>58.6</v>
      </c>
      <c r="U16" s="114">
        <f t="shared" si="2"/>
        <v>216.12</v>
      </c>
      <c r="V16" s="112">
        <f t="shared" si="3"/>
        <v>0</v>
      </c>
      <c r="Y16">
        <f>BAWANA!AW16+BAWANA!AX16</f>
        <v>26.94</v>
      </c>
      <c r="Z16">
        <f>BAWANA!BD16+BAWANA!BE16</f>
        <v>26.94</v>
      </c>
      <c r="AA16">
        <f>BAWANA!X16+BAWANA!Y16</f>
        <v>26.94</v>
      </c>
      <c r="AB16">
        <f>BAWANA!AE16+BAWANA!AF16</f>
        <v>26.94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216.12</v>
      </c>
      <c r="E17">
        <f>BAWANA!AM17</f>
        <v>0</v>
      </c>
      <c r="F17">
        <f t="shared" si="4"/>
        <v>256</v>
      </c>
      <c r="G17">
        <f t="shared" si="5"/>
        <v>216.12</v>
      </c>
      <c r="H17" s="112"/>
      <c r="I17">
        <f>BRPL_EOD!AI17+BRPL_EOD!AJ17</f>
        <v>83.86</v>
      </c>
      <c r="J17">
        <f>BYPL_EOD!AI17+BYPL_EOD!AJ17</f>
        <v>49</v>
      </c>
      <c r="K17">
        <f>MES_EOD!AI17+MES_EOD!AJ17</f>
        <v>5</v>
      </c>
      <c r="L17">
        <f>NDMC_EOD!AI17+NDMC_EOD!AJ17</f>
        <v>19.66</v>
      </c>
      <c r="M17">
        <f>TPDDL_EOD!AI17+TPDDL_EOD!AJ17</f>
        <v>58.6</v>
      </c>
      <c r="N17">
        <f t="shared" si="0"/>
        <v>216.12</v>
      </c>
      <c r="O17" s="112">
        <f t="shared" si="1"/>
        <v>0</v>
      </c>
      <c r="P17">
        <v>83.86</v>
      </c>
      <c r="Q17">
        <v>49</v>
      </c>
      <c r="R17">
        <v>5</v>
      </c>
      <c r="S17">
        <v>19.66</v>
      </c>
      <c r="T17">
        <v>58.6</v>
      </c>
      <c r="U17" s="114">
        <f t="shared" si="2"/>
        <v>216.12</v>
      </c>
      <c r="V17" s="112">
        <f t="shared" si="3"/>
        <v>0</v>
      </c>
      <c r="Y17">
        <f>BAWANA!AW17+BAWANA!AX17</f>
        <v>26.94</v>
      </c>
      <c r="Z17">
        <f>BAWANA!BD17+BAWANA!BE17</f>
        <v>26.94</v>
      </c>
      <c r="AA17">
        <f>BAWANA!X17+BAWANA!Y17</f>
        <v>26.94</v>
      </c>
      <c r="AB17">
        <f>BAWANA!AE17+BAWANA!AF17</f>
        <v>26.94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216.12</v>
      </c>
      <c r="E18">
        <f>BAWANA!AM18</f>
        <v>0</v>
      </c>
      <c r="F18">
        <f t="shared" si="4"/>
        <v>256</v>
      </c>
      <c r="G18">
        <f t="shared" si="5"/>
        <v>216.12</v>
      </c>
      <c r="H18" s="112"/>
      <c r="I18">
        <f>BRPL_EOD!AI18+BRPL_EOD!AJ18</f>
        <v>83.86</v>
      </c>
      <c r="J18">
        <f>BYPL_EOD!AI18+BYPL_EOD!AJ18</f>
        <v>49</v>
      </c>
      <c r="K18">
        <f>MES_EOD!AI18+MES_EOD!AJ18</f>
        <v>5</v>
      </c>
      <c r="L18">
        <f>NDMC_EOD!AI18+NDMC_EOD!AJ18</f>
        <v>19.66</v>
      </c>
      <c r="M18">
        <f>TPDDL_EOD!AI18+TPDDL_EOD!AJ18</f>
        <v>58.6</v>
      </c>
      <c r="N18">
        <f t="shared" si="0"/>
        <v>216.12</v>
      </c>
      <c r="O18" s="112">
        <f t="shared" si="1"/>
        <v>0</v>
      </c>
      <c r="P18">
        <v>83.86</v>
      </c>
      <c r="Q18">
        <v>49</v>
      </c>
      <c r="R18">
        <v>5</v>
      </c>
      <c r="S18">
        <v>19.66</v>
      </c>
      <c r="T18">
        <v>58.6</v>
      </c>
      <c r="U18" s="114">
        <f t="shared" si="2"/>
        <v>216.12</v>
      </c>
      <c r="V18" s="112">
        <f t="shared" si="3"/>
        <v>0</v>
      </c>
      <c r="Y18">
        <f>BAWANA!AW18+BAWANA!AX18</f>
        <v>26.94</v>
      </c>
      <c r="Z18">
        <f>BAWANA!BD18+BAWANA!BE18</f>
        <v>26.94</v>
      </c>
      <c r="AA18">
        <f>BAWANA!X18+BAWANA!Y18</f>
        <v>26.94</v>
      </c>
      <c r="AB18">
        <f>BAWANA!AE18+BAWANA!AF18</f>
        <v>26.94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216.12</v>
      </c>
      <c r="E19">
        <f>BAWANA!AM19</f>
        <v>0</v>
      </c>
      <c r="F19">
        <f t="shared" si="4"/>
        <v>256</v>
      </c>
      <c r="G19">
        <f t="shared" si="5"/>
        <v>216.12</v>
      </c>
      <c r="H19" s="112"/>
      <c r="I19">
        <f>BRPL_EOD!AI19+BRPL_EOD!AJ19</f>
        <v>83.86</v>
      </c>
      <c r="J19">
        <f>BYPL_EOD!AI19+BYPL_EOD!AJ19</f>
        <v>49</v>
      </c>
      <c r="K19">
        <f>MES_EOD!AI19+MES_EOD!AJ19</f>
        <v>5</v>
      </c>
      <c r="L19">
        <f>NDMC_EOD!AI19+NDMC_EOD!AJ19</f>
        <v>19.66</v>
      </c>
      <c r="M19">
        <f>TPDDL_EOD!AI19+TPDDL_EOD!AJ19</f>
        <v>58.6</v>
      </c>
      <c r="N19">
        <f t="shared" si="0"/>
        <v>216.12</v>
      </c>
      <c r="O19" s="112">
        <f t="shared" si="1"/>
        <v>0</v>
      </c>
      <c r="P19">
        <v>83.86</v>
      </c>
      <c r="Q19">
        <v>49</v>
      </c>
      <c r="R19">
        <v>5</v>
      </c>
      <c r="S19">
        <v>19.66</v>
      </c>
      <c r="T19">
        <v>58.6</v>
      </c>
      <c r="U19" s="114">
        <f t="shared" si="2"/>
        <v>216.12</v>
      </c>
      <c r="V19" s="112">
        <f t="shared" si="3"/>
        <v>0</v>
      </c>
      <c r="Y19">
        <f>BAWANA!AW19+BAWANA!AX19</f>
        <v>26.94</v>
      </c>
      <c r="Z19">
        <f>BAWANA!BD19+BAWANA!BE19</f>
        <v>26.94</v>
      </c>
      <c r="AA19">
        <f>BAWANA!X19+BAWANA!Y19</f>
        <v>26.94</v>
      </c>
      <c r="AB19">
        <f>BAWANA!AE19+BAWANA!AF19</f>
        <v>26.94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216.12</v>
      </c>
      <c r="E20">
        <f>BAWANA!AM20</f>
        <v>0</v>
      </c>
      <c r="F20">
        <f t="shared" si="4"/>
        <v>256</v>
      </c>
      <c r="G20">
        <f t="shared" si="5"/>
        <v>216.12</v>
      </c>
      <c r="H20" s="112"/>
      <c r="I20">
        <f>BRPL_EOD!AI20+BRPL_EOD!AJ20</f>
        <v>83.86</v>
      </c>
      <c r="J20">
        <f>BYPL_EOD!AI20+BYPL_EOD!AJ20</f>
        <v>49</v>
      </c>
      <c r="K20">
        <f>MES_EOD!AI20+MES_EOD!AJ20</f>
        <v>5</v>
      </c>
      <c r="L20">
        <f>NDMC_EOD!AI20+NDMC_EOD!AJ20</f>
        <v>19.66</v>
      </c>
      <c r="M20">
        <f>TPDDL_EOD!AI20+TPDDL_EOD!AJ20</f>
        <v>58.6</v>
      </c>
      <c r="N20">
        <f t="shared" si="0"/>
        <v>216.12</v>
      </c>
      <c r="O20" s="112">
        <f t="shared" si="1"/>
        <v>0</v>
      </c>
      <c r="P20">
        <v>83.86</v>
      </c>
      <c r="Q20">
        <v>49</v>
      </c>
      <c r="R20">
        <v>5</v>
      </c>
      <c r="S20">
        <v>19.66</v>
      </c>
      <c r="T20">
        <v>58.6</v>
      </c>
      <c r="U20" s="114">
        <f t="shared" si="2"/>
        <v>216.12</v>
      </c>
      <c r="V20" s="112">
        <f t="shared" si="3"/>
        <v>0</v>
      </c>
      <c r="Y20">
        <f>BAWANA!AW20+BAWANA!AX20</f>
        <v>26.94</v>
      </c>
      <c r="Z20">
        <f>BAWANA!BD20+BAWANA!BE20</f>
        <v>26.94</v>
      </c>
      <c r="AA20">
        <f>BAWANA!X20+BAWANA!Y20</f>
        <v>26.94</v>
      </c>
      <c r="AB20">
        <f>BAWANA!AE20+BAWANA!AF20</f>
        <v>26.94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216.12</v>
      </c>
      <c r="E21">
        <f>BAWANA!AM21</f>
        <v>0</v>
      </c>
      <c r="F21">
        <f t="shared" si="4"/>
        <v>256</v>
      </c>
      <c r="G21">
        <f t="shared" si="5"/>
        <v>216.12</v>
      </c>
      <c r="H21" s="112"/>
      <c r="I21">
        <f>BRPL_EOD!AI21+BRPL_EOD!AJ21</f>
        <v>83.86</v>
      </c>
      <c r="J21">
        <f>BYPL_EOD!AI21+BYPL_EOD!AJ21</f>
        <v>49</v>
      </c>
      <c r="K21">
        <f>MES_EOD!AI21+MES_EOD!AJ21</f>
        <v>5</v>
      </c>
      <c r="L21">
        <f>NDMC_EOD!AI21+NDMC_EOD!AJ21</f>
        <v>19.66</v>
      </c>
      <c r="M21">
        <f>TPDDL_EOD!AI21+TPDDL_EOD!AJ21</f>
        <v>58.6</v>
      </c>
      <c r="N21">
        <f t="shared" si="0"/>
        <v>216.12</v>
      </c>
      <c r="O21" s="112">
        <f t="shared" si="1"/>
        <v>0</v>
      </c>
      <c r="P21">
        <v>83.86</v>
      </c>
      <c r="Q21">
        <v>49</v>
      </c>
      <c r="R21">
        <v>5</v>
      </c>
      <c r="S21">
        <v>19.66</v>
      </c>
      <c r="T21">
        <v>58.6</v>
      </c>
      <c r="U21" s="114">
        <f t="shared" si="2"/>
        <v>216.12</v>
      </c>
      <c r="V21" s="112">
        <f t="shared" si="3"/>
        <v>0</v>
      </c>
      <c r="Y21">
        <f>BAWANA!AW21+BAWANA!AX21</f>
        <v>26.94</v>
      </c>
      <c r="Z21">
        <f>BAWANA!BD21+BAWANA!BE21</f>
        <v>26.94</v>
      </c>
      <c r="AA21">
        <f>BAWANA!X21+BAWANA!Y21</f>
        <v>26.94</v>
      </c>
      <c r="AB21">
        <f>BAWANA!AE21+BAWANA!AF21</f>
        <v>26.94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216.12</v>
      </c>
      <c r="E22">
        <f>BAWANA!AM22</f>
        <v>0</v>
      </c>
      <c r="F22">
        <f t="shared" si="4"/>
        <v>256</v>
      </c>
      <c r="G22">
        <f t="shared" si="5"/>
        <v>216.12</v>
      </c>
      <c r="H22" s="112"/>
      <c r="I22">
        <f>BRPL_EOD!AI22+BRPL_EOD!AJ22</f>
        <v>83.86</v>
      </c>
      <c r="J22">
        <f>BYPL_EOD!AI22+BYPL_EOD!AJ22</f>
        <v>49</v>
      </c>
      <c r="K22">
        <f>MES_EOD!AI22+MES_EOD!AJ22</f>
        <v>5</v>
      </c>
      <c r="L22">
        <f>NDMC_EOD!AI22+NDMC_EOD!AJ22</f>
        <v>19.66</v>
      </c>
      <c r="M22">
        <f>TPDDL_EOD!AI22+TPDDL_EOD!AJ22</f>
        <v>58.6</v>
      </c>
      <c r="N22">
        <f t="shared" si="0"/>
        <v>216.12</v>
      </c>
      <c r="O22" s="112">
        <f t="shared" si="1"/>
        <v>0</v>
      </c>
      <c r="P22">
        <v>83.86</v>
      </c>
      <c r="Q22">
        <v>49</v>
      </c>
      <c r="R22">
        <v>5</v>
      </c>
      <c r="S22">
        <v>19.66</v>
      </c>
      <c r="T22">
        <v>58.6</v>
      </c>
      <c r="U22" s="114">
        <f t="shared" si="2"/>
        <v>216.12</v>
      </c>
      <c r="V22" s="112">
        <f t="shared" si="3"/>
        <v>0</v>
      </c>
      <c r="Y22">
        <f>BAWANA!AW22+BAWANA!AX22</f>
        <v>26.94</v>
      </c>
      <c r="Z22">
        <f>BAWANA!BD22+BAWANA!BE22</f>
        <v>26.94</v>
      </c>
      <c r="AA22">
        <f>BAWANA!X22+BAWANA!Y22</f>
        <v>26.94</v>
      </c>
      <c r="AB22">
        <f>BAWANA!AE22+BAWANA!AF22</f>
        <v>26.94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216.12</v>
      </c>
      <c r="E23">
        <f>BAWANA!AM23</f>
        <v>0</v>
      </c>
      <c r="F23">
        <f t="shared" si="4"/>
        <v>256</v>
      </c>
      <c r="G23">
        <f t="shared" si="5"/>
        <v>216.12</v>
      </c>
      <c r="H23" s="112"/>
      <c r="I23">
        <f>BRPL_EOD!AI23+BRPL_EOD!AJ23</f>
        <v>83.86</v>
      </c>
      <c r="J23">
        <f>BYPL_EOD!AI23+BYPL_EOD!AJ23</f>
        <v>49</v>
      </c>
      <c r="K23">
        <f>MES_EOD!AI23+MES_EOD!AJ23</f>
        <v>5</v>
      </c>
      <c r="L23">
        <f>NDMC_EOD!AI23+NDMC_EOD!AJ23</f>
        <v>19.66</v>
      </c>
      <c r="M23">
        <f>TPDDL_EOD!AI23+TPDDL_EOD!AJ23</f>
        <v>58.6</v>
      </c>
      <c r="N23">
        <f t="shared" si="0"/>
        <v>216.12</v>
      </c>
      <c r="O23" s="112">
        <f t="shared" si="1"/>
        <v>0</v>
      </c>
      <c r="P23">
        <v>83.86</v>
      </c>
      <c r="Q23">
        <v>49</v>
      </c>
      <c r="R23">
        <v>5</v>
      </c>
      <c r="S23">
        <v>19.66</v>
      </c>
      <c r="T23">
        <v>58.6</v>
      </c>
      <c r="U23" s="114">
        <f t="shared" si="2"/>
        <v>216.12</v>
      </c>
      <c r="V23" s="112">
        <f t="shared" si="3"/>
        <v>0</v>
      </c>
      <c r="Y23">
        <f>BAWANA!AW23+BAWANA!AX23</f>
        <v>26.94</v>
      </c>
      <c r="Z23">
        <f>BAWANA!BD23+BAWANA!BE23</f>
        <v>26.94</v>
      </c>
      <c r="AA23">
        <f>BAWANA!X23+BAWANA!Y23</f>
        <v>26.94</v>
      </c>
      <c r="AB23">
        <f>BAWANA!AE23+BAWANA!AF23</f>
        <v>26.94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216.12</v>
      </c>
      <c r="E24">
        <f>BAWANA!AM24</f>
        <v>0</v>
      </c>
      <c r="F24">
        <f t="shared" si="4"/>
        <v>256</v>
      </c>
      <c r="G24">
        <f t="shared" si="5"/>
        <v>216.12</v>
      </c>
      <c r="H24" s="112"/>
      <c r="I24">
        <f>BRPL_EOD!AI24+BRPL_EOD!AJ24</f>
        <v>83.86</v>
      </c>
      <c r="J24">
        <f>BYPL_EOD!AI24+BYPL_EOD!AJ24</f>
        <v>49</v>
      </c>
      <c r="K24">
        <f>MES_EOD!AI24+MES_EOD!AJ24</f>
        <v>5</v>
      </c>
      <c r="L24">
        <f>NDMC_EOD!AI24+NDMC_EOD!AJ24</f>
        <v>19.66</v>
      </c>
      <c r="M24">
        <f>TPDDL_EOD!AI24+TPDDL_EOD!AJ24</f>
        <v>58.6</v>
      </c>
      <c r="N24">
        <f t="shared" si="0"/>
        <v>216.12</v>
      </c>
      <c r="O24" s="112">
        <f t="shared" si="1"/>
        <v>0</v>
      </c>
      <c r="P24">
        <v>83.86</v>
      </c>
      <c r="Q24">
        <v>49</v>
      </c>
      <c r="R24">
        <v>5</v>
      </c>
      <c r="S24">
        <v>19.66</v>
      </c>
      <c r="T24">
        <v>58.6</v>
      </c>
      <c r="U24" s="114">
        <f t="shared" si="2"/>
        <v>216.12</v>
      </c>
      <c r="V24" s="112">
        <f t="shared" si="3"/>
        <v>0</v>
      </c>
      <c r="Y24">
        <f>BAWANA!AW24+BAWANA!AX24</f>
        <v>26.94</v>
      </c>
      <c r="Z24">
        <f>BAWANA!BD24+BAWANA!BE24</f>
        <v>26.94</v>
      </c>
      <c r="AA24">
        <f>BAWANA!X24+BAWANA!Y24</f>
        <v>26.94</v>
      </c>
      <c r="AB24">
        <f>BAWANA!AE24+BAWANA!AF24</f>
        <v>26.94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216.12</v>
      </c>
      <c r="E25">
        <f>BAWANA!AM25</f>
        <v>0</v>
      </c>
      <c r="F25">
        <f t="shared" si="4"/>
        <v>256</v>
      </c>
      <c r="G25">
        <f t="shared" si="5"/>
        <v>216.12</v>
      </c>
      <c r="H25" s="112"/>
      <c r="I25">
        <f>BRPL_EOD!AI25+BRPL_EOD!AJ25</f>
        <v>83.86</v>
      </c>
      <c r="J25">
        <f>BYPL_EOD!AI25+BYPL_EOD!AJ25</f>
        <v>49</v>
      </c>
      <c r="K25">
        <f>MES_EOD!AI25+MES_EOD!AJ25</f>
        <v>5</v>
      </c>
      <c r="L25">
        <f>NDMC_EOD!AI25+NDMC_EOD!AJ25</f>
        <v>19.66</v>
      </c>
      <c r="M25">
        <f>TPDDL_EOD!AI25+TPDDL_EOD!AJ25</f>
        <v>58.6</v>
      </c>
      <c r="N25">
        <f t="shared" si="0"/>
        <v>216.12</v>
      </c>
      <c r="O25" s="112">
        <f t="shared" si="1"/>
        <v>0</v>
      </c>
      <c r="P25">
        <v>83.86</v>
      </c>
      <c r="Q25">
        <v>49</v>
      </c>
      <c r="R25">
        <v>5</v>
      </c>
      <c r="S25">
        <v>19.66</v>
      </c>
      <c r="T25">
        <v>58.6</v>
      </c>
      <c r="U25" s="114">
        <f t="shared" si="2"/>
        <v>216.12</v>
      </c>
      <c r="V25" s="112">
        <f t="shared" si="3"/>
        <v>0</v>
      </c>
      <c r="Y25">
        <f>BAWANA!AW25+BAWANA!AX25</f>
        <v>26.94</v>
      </c>
      <c r="Z25">
        <f>BAWANA!BD25+BAWANA!BE25</f>
        <v>26.94</v>
      </c>
      <c r="AA25">
        <f>BAWANA!X25+BAWANA!Y25</f>
        <v>26.94</v>
      </c>
      <c r="AB25">
        <f>BAWANA!AE25+BAWANA!AF25</f>
        <v>26.94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216.12</v>
      </c>
      <c r="E26">
        <f>BAWANA!AM26</f>
        <v>0</v>
      </c>
      <c r="F26">
        <f t="shared" si="4"/>
        <v>256</v>
      </c>
      <c r="G26">
        <f t="shared" si="5"/>
        <v>216.12</v>
      </c>
      <c r="H26" s="112"/>
      <c r="I26">
        <f>BRPL_EOD!AI26+BRPL_EOD!AJ26</f>
        <v>83.86</v>
      </c>
      <c r="J26">
        <f>BYPL_EOD!AI26+BYPL_EOD!AJ26</f>
        <v>49</v>
      </c>
      <c r="K26">
        <f>MES_EOD!AI26+MES_EOD!AJ26</f>
        <v>5</v>
      </c>
      <c r="L26">
        <f>NDMC_EOD!AI26+NDMC_EOD!AJ26</f>
        <v>19.66</v>
      </c>
      <c r="M26">
        <f>TPDDL_EOD!AI26+TPDDL_EOD!AJ26</f>
        <v>58.6</v>
      </c>
      <c r="N26">
        <f t="shared" si="0"/>
        <v>216.12</v>
      </c>
      <c r="O26" s="112">
        <f t="shared" si="1"/>
        <v>0</v>
      </c>
      <c r="P26">
        <v>83.86</v>
      </c>
      <c r="Q26">
        <v>49</v>
      </c>
      <c r="R26">
        <v>5</v>
      </c>
      <c r="S26">
        <v>19.66</v>
      </c>
      <c r="T26">
        <v>58.6</v>
      </c>
      <c r="U26" s="114">
        <f t="shared" si="2"/>
        <v>216.12</v>
      </c>
      <c r="V26" s="112">
        <f t="shared" si="3"/>
        <v>0</v>
      </c>
      <c r="Y26">
        <f>BAWANA!AW26+BAWANA!AX26</f>
        <v>26.94</v>
      </c>
      <c r="Z26">
        <f>BAWANA!BD26+BAWANA!BE26</f>
        <v>26.94</v>
      </c>
      <c r="AA26">
        <f>BAWANA!X26+BAWANA!Y26</f>
        <v>26.94</v>
      </c>
      <c r="AB26">
        <f>BAWANA!AE26+BAWANA!AF26</f>
        <v>26.94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78.290000000000006</v>
      </c>
      <c r="J27">
        <f>BYPL_EOD!AI27+BYPL_EOD!AJ27</f>
        <v>49</v>
      </c>
      <c r="K27">
        <f>MES_EOD!AI27+MES_EOD!AJ27</f>
        <v>5</v>
      </c>
      <c r="L27">
        <f>NDMC_EOD!AI27+NDMC_EOD!AJ27</f>
        <v>19</v>
      </c>
      <c r="M27">
        <f>TPDDL_EOD!AI27+TPDDL_EOD!AJ27</f>
        <v>54.71</v>
      </c>
      <c r="N27">
        <f t="shared" si="0"/>
        <v>206.00000000000003</v>
      </c>
      <c r="O27" s="112">
        <f t="shared" si="1"/>
        <v>0</v>
      </c>
      <c r="P27">
        <v>78.289999999999992</v>
      </c>
      <c r="Q27">
        <v>48.999999999999993</v>
      </c>
      <c r="R27">
        <v>4.9999999999999991</v>
      </c>
      <c r="S27">
        <v>18.999999999999996</v>
      </c>
      <c r="T27">
        <v>54.709999999999994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12"/>
      <c r="I28">
        <f>BRPL_EOD!AI28+BRPL_EOD!AJ28</f>
        <v>78.290000000000006</v>
      </c>
      <c r="J28">
        <f>BYPL_EOD!AI28+BYPL_EOD!AJ28</f>
        <v>49</v>
      </c>
      <c r="K28">
        <f>MES_EOD!AI28+MES_EOD!AJ28</f>
        <v>5</v>
      </c>
      <c r="L28">
        <f>NDMC_EOD!AI28+NDMC_EOD!AJ28</f>
        <v>19</v>
      </c>
      <c r="M28">
        <f>TPDDL_EOD!AI28+TPDDL_EOD!AJ28</f>
        <v>54.71</v>
      </c>
      <c r="N28">
        <f t="shared" si="0"/>
        <v>206.00000000000003</v>
      </c>
      <c r="O28" s="112">
        <f t="shared" si="1"/>
        <v>0</v>
      </c>
      <c r="P28">
        <v>78.289999999999992</v>
      </c>
      <c r="Q28">
        <v>48.999999999999993</v>
      </c>
      <c r="R28">
        <v>4.9999999999999991</v>
      </c>
      <c r="S28">
        <v>18.999999999999996</v>
      </c>
      <c r="T28">
        <v>54.709999999999994</v>
      </c>
      <c r="U28" s="114">
        <f t="shared" si="2"/>
        <v>206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242.22000000000003</v>
      </c>
      <c r="E29">
        <f>BAWANA!AM29</f>
        <v>0</v>
      </c>
      <c r="F29">
        <f t="shared" si="4"/>
        <v>256</v>
      </c>
      <c r="G29">
        <f t="shared" si="5"/>
        <v>242.22000000000003</v>
      </c>
      <c r="H29" s="112"/>
      <c r="I29">
        <f>BRPL_EOD!AI29+BRPL_EOD!AJ29</f>
        <v>99.61</v>
      </c>
      <c r="J29">
        <f>BYPL_EOD!AI29+BYPL_EOD!AJ29</f>
        <v>49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242.22000000000003</v>
      </c>
      <c r="O29" s="112">
        <f t="shared" si="1"/>
        <v>0</v>
      </c>
      <c r="P29">
        <v>99.61</v>
      </c>
      <c r="Q29">
        <v>49</v>
      </c>
      <c r="R29">
        <v>5</v>
      </c>
      <c r="S29">
        <v>19</v>
      </c>
      <c r="T29">
        <v>69.61</v>
      </c>
      <c r="U29" s="114">
        <f t="shared" si="2"/>
        <v>242.22000000000003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252</v>
      </c>
      <c r="E30">
        <f>BAWANA!AM30</f>
        <v>0</v>
      </c>
      <c r="F30">
        <f t="shared" si="4"/>
        <v>256</v>
      </c>
      <c r="G30">
        <f t="shared" si="5"/>
        <v>252</v>
      </c>
      <c r="H30" s="112"/>
      <c r="I30">
        <f>BRPL_EOD!AI30+BRPL_EOD!AJ30</f>
        <v>105.72</v>
      </c>
      <c r="J30">
        <f>BYPL_EOD!AI30+BYPL_EOD!AJ30</f>
        <v>54.14</v>
      </c>
      <c r="K30">
        <f>MES_EOD!AI30+MES_EOD!AJ30</f>
        <v>4.92</v>
      </c>
      <c r="L30">
        <f>NDMC_EOD!AI30+NDMC_EOD!AJ30</f>
        <v>18.7</v>
      </c>
      <c r="M30">
        <f>TPDDL_EOD!AI30+TPDDL_EOD!AJ30</f>
        <v>68.52</v>
      </c>
      <c r="N30">
        <f t="shared" si="0"/>
        <v>252</v>
      </c>
      <c r="O30" s="112">
        <f t="shared" si="1"/>
        <v>0</v>
      </c>
      <c r="P30">
        <v>105.72</v>
      </c>
      <c r="Q30">
        <v>54.14</v>
      </c>
      <c r="R30">
        <v>4.92</v>
      </c>
      <c r="S30">
        <v>18.7</v>
      </c>
      <c r="T30">
        <v>68.52</v>
      </c>
      <c r="U30" s="114">
        <f t="shared" si="2"/>
        <v>252</v>
      </c>
      <c r="V30" s="112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12"/>
      <c r="I31">
        <f>BRPL_EOD!AI31+BRPL_EOD!AJ31</f>
        <v>101.78</v>
      </c>
      <c r="J31">
        <f>BYPL_EOD!AI31+BYPL_EOD!AJ31</f>
        <v>54.14</v>
      </c>
      <c r="K31">
        <f>MES_EOD!AI31+MES_EOD!AJ31</f>
        <v>4.92</v>
      </c>
      <c r="L31">
        <f>NDMC_EOD!AI31+NDMC_EOD!AJ31</f>
        <v>22.64</v>
      </c>
      <c r="M31">
        <f>TPDDL_EOD!AI31+TPDDL_EOD!AJ31</f>
        <v>68.52</v>
      </c>
      <c r="N31">
        <f t="shared" si="0"/>
        <v>252</v>
      </c>
      <c r="O31" s="112">
        <f t="shared" si="1"/>
        <v>0</v>
      </c>
      <c r="P31">
        <v>101.78</v>
      </c>
      <c r="Q31">
        <v>54.14</v>
      </c>
      <c r="R31">
        <v>4.92</v>
      </c>
      <c r="S31">
        <v>22.64</v>
      </c>
      <c r="T31">
        <v>68.52</v>
      </c>
      <c r="U31" s="114">
        <f t="shared" si="2"/>
        <v>252</v>
      </c>
      <c r="V31" s="112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12"/>
      <c r="I32">
        <f>BRPL_EOD!AI32+BRPL_EOD!AJ32</f>
        <v>101.78</v>
      </c>
      <c r="J32">
        <f>BYPL_EOD!AI32+BYPL_EOD!AJ32</f>
        <v>54.14</v>
      </c>
      <c r="K32">
        <f>MES_EOD!AI32+MES_EOD!AJ32</f>
        <v>4.92</v>
      </c>
      <c r="L32">
        <f>NDMC_EOD!AI32+NDMC_EOD!AJ32</f>
        <v>22.64</v>
      </c>
      <c r="M32">
        <f>TPDDL_EOD!AI32+TPDDL_EOD!AJ32</f>
        <v>68.52</v>
      </c>
      <c r="N32">
        <f t="shared" si="0"/>
        <v>252</v>
      </c>
      <c r="O32" s="112">
        <f t="shared" si="1"/>
        <v>0</v>
      </c>
      <c r="P32">
        <v>101.78</v>
      </c>
      <c r="Q32">
        <v>54.14</v>
      </c>
      <c r="R32">
        <v>4.92</v>
      </c>
      <c r="S32">
        <v>22.64</v>
      </c>
      <c r="T32">
        <v>68.52</v>
      </c>
      <c r="U32" s="114">
        <f t="shared" si="2"/>
        <v>252</v>
      </c>
      <c r="V32" s="112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12"/>
      <c r="I33">
        <f>BRPL_EOD!AI33+BRPL_EOD!AJ33</f>
        <v>101.78</v>
      </c>
      <c r="J33">
        <f>BYPL_EOD!AI33+BYPL_EOD!AJ33</f>
        <v>54.14</v>
      </c>
      <c r="K33">
        <f>MES_EOD!AI33+MES_EOD!AJ33</f>
        <v>4.92</v>
      </c>
      <c r="L33">
        <f>NDMC_EOD!AI33+NDMC_EOD!AJ33</f>
        <v>22.64</v>
      </c>
      <c r="M33">
        <f>TPDDL_EOD!AI33+TPDDL_EOD!AJ33</f>
        <v>68.52</v>
      </c>
      <c r="N33">
        <f t="shared" si="0"/>
        <v>252</v>
      </c>
      <c r="O33" s="112">
        <f t="shared" si="1"/>
        <v>0</v>
      </c>
      <c r="P33">
        <v>101.78</v>
      </c>
      <c r="Q33">
        <v>54.14</v>
      </c>
      <c r="R33">
        <v>4.92</v>
      </c>
      <c r="S33">
        <v>22.64</v>
      </c>
      <c r="T33">
        <v>68.52</v>
      </c>
      <c r="U33" s="114">
        <f t="shared" si="2"/>
        <v>252</v>
      </c>
      <c r="V33" s="112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12"/>
      <c r="I34">
        <f>BRPL_EOD!AI34+BRPL_EOD!AJ34</f>
        <v>101.78</v>
      </c>
      <c r="J34">
        <f>BYPL_EOD!AI34+BYPL_EOD!AJ34</f>
        <v>54.14</v>
      </c>
      <c r="K34">
        <f>MES_EOD!AI34+MES_EOD!AJ34</f>
        <v>4.92</v>
      </c>
      <c r="L34">
        <f>NDMC_EOD!AI34+NDMC_EOD!AJ34</f>
        <v>22.64</v>
      </c>
      <c r="M34">
        <f>TPDDL_EOD!AI34+TPDDL_EOD!AJ34</f>
        <v>68.52</v>
      </c>
      <c r="N34">
        <f t="shared" si="0"/>
        <v>252</v>
      </c>
      <c r="O34" s="112">
        <f t="shared" si="1"/>
        <v>0</v>
      </c>
      <c r="P34">
        <v>101.78</v>
      </c>
      <c r="Q34">
        <v>54.14</v>
      </c>
      <c r="R34">
        <v>4.92</v>
      </c>
      <c r="S34">
        <v>22.64</v>
      </c>
      <c r="T34">
        <v>68.52</v>
      </c>
      <c r="U34" s="114">
        <f t="shared" si="2"/>
        <v>252</v>
      </c>
      <c r="V34" s="112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12"/>
      <c r="I35">
        <f>BRPL_EOD!AI35+BRPL_EOD!AJ35</f>
        <v>101.78</v>
      </c>
      <c r="J35">
        <f>BYPL_EOD!AI35+BYPL_EOD!AJ35</f>
        <v>54.14</v>
      </c>
      <c r="K35">
        <f>MES_EOD!AI35+MES_EOD!AJ35</f>
        <v>4.92</v>
      </c>
      <c r="L35">
        <f>NDMC_EOD!AI35+NDMC_EOD!AJ35</f>
        <v>22.64</v>
      </c>
      <c r="M35">
        <f>TPDDL_EOD!AI35+TPDDL_EOD!AJ35</f>
        <v>68.52</v>
      </c>
      <c r="N35">
        <f t="shared" si="0"/>
        <v>252</v>
      </c>
      <c r="O35" s="112">
        <f t="shared" si="1"/>
        <v>0</v>
      </c>
      <c r="P35">
        <v>101.78</v>
      </c>
      <c r="Q35">
        <v>54.14</v>
      </c>
      <c r="R35">
        <v>4.92</v>
      </c>
      <c r="S35">
        <v>22.64</v>
      </c>
      <c r="T35">
        <v>68.52</v>
      </c>
      <c r="U35" s="114">
        <f t="shared" si="2"/>
        <v>252</v>
      </c>
      <c r="V35" s="112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2"/>
      <c r="I36">
        <f>BRPL_EOD!AI36+BRPL_EOD!AJ36</f>
        <v>101.78</v>
      </c>
      <c r="J36">
        <f>BYPL_EOD!AI36+BYPL_EOD!AJ36</f>
        <v>54.14</v>
      </c>
      <c r="K36">
        <f>MES_EOD!AI36+MES_EOD!AJ36</f>
        <v>4.92</v>
      </c>
      <c r="L36">
        <f>NDMC_EOD!AI36+NDMC_EOD!AJ36</f>
        <v>22.64</v>
      </c>
      <c r="M36">
        <f>TPDDL_EOD!AI36+TPDDL_EOD!AJ36</f>
        <v>68.52</v>
      </c>
      <c r="N36">
        <f t="shared" si="0"/>
        <v>252</v>
      </c>
      <c r="O36" s="112">
        <f t="shared" si="1"/>
        <v>0</v>
      </c>
      <c r="P36">
        <v>101.78</v>
      </c>
      <c r="Q36">
        <v>54.14</v>
      </c>
      <c r="R36">
        <v>4.92</v>
      </c>
      <c r="S36">
        <v>22.64</v>
      </c>
      <c r="T36">
        <v>68.52</v>
      </c>
      <c r="U36" s="114">
        <f t="shared" si="2"/>
        <v>252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2"/>
      <c r="I37">
        <f>BRPL_EOD!AI37+BRPL_EOD!AJ37</f>
        <v>101.78</v>
      </c>
      <c r="J37">
        <f>BYPL_EOD!AI37+BYPL_EOD!AJ37</f>
        <v>54.14</v>
      </c>
      <c r="K37">
        <f>MES_EOD!AI37+MES_EOD!AJ37</f>
        <v>4.92</v>
      </c>
      <c r="L37">
        <f>NDMC_EOD!AI37+NDMC_EOD!AJ37</f>
        <v>22.64</v>
      </c>
      <c r="M37">
        <f>TPDDL_EOD!AI37+TPDDL_EOD!AJ37</f>
        <v>68.52</v>
      </c>
      <c r="N37">
        <f t="shared" si="0"/>
        <v>252</v>
      </c>
      <c r="O37" s="112">
        <f t="shared" si="1"/>
        <v>0</v>
      </c>
      <c r="P37">
        <v>101.78</v>
      </c>
      <c r="Q37">
        <v>54.14</v>
      </c>
      <c r="R37">
        <v>4.92</v>
      </c>
      <c r="S37">
        <v>22.64</v>
      </c>
      <c r="T37">
        <v>68.52</v>
      </c>
      <c r="U37" s="114">
        <f t="shared" si="2"/>
        <v>252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2"/>
      <c r="I38">
        <f>BRPL_EOD!AI38+BRPL_EOD!AJ38</f>
        <v>101.78</v>
      </c>
      <c r="J38">
        <f>BYPL_EOD!AI38+BYPL_EOD!AJ38</f>
        <v>54.14</v>
      </c>
      <c r="K38">
        <f>MES_EOD!AI38+MES_EOD!AJ38</f>
        <v>4.92</v>
      </c>
      <c r="L38">
        <f>NDMC_EOD!AI38+NDMC_EOD!AJ38</f>
        <v>22.64</v>
      </c>
      <c r="M38">
        <f>TPDDL_EOD!AI38+TPDDL_EOD!AJ38</f>
        <v>68.52</v>
      </c>
      <c r="N38">
        <f t="shared" si="0"/>
        <v>252</v>
      </c>
      <c r="O38" s="112">
        <f t="shared" si="1"/>
        <v>0</v>
      </c>
      <c r="P38">
        <v>101.78</v>
      </c>
      <c r="Q38">
        <v>54.14</v>
      </c>
      <c r="R38">
        <v>4.92</v>
      </c>
      <c r="S38">
        <v>22.64</v>
      </c>
      <c r="T38">
        <v>68.52</v>
      </c>
      <c r="U38" s="114">
        <f t="shared" si="2"/>
        <v>252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101.78</v>
      </c>
      <c r="J39">
        <f>BYPL_EOD!AI39+BYPL_EOD!AJ39</f>
        <v>54.14</v>
      </c>
      <c r="K39">
        <f>MES_EOD!AI39+MES_EOD!AJ39</f>
        <v>4.92</v>
      </c>
      <c r="L39">
        <f>NDMC_EOD!AI39+NDMC_EOD!AJ39</f>
        <v>22.64</v>
      </c>
      <c r="M39">
        <f>TPDDL_EOD!AI39+TPDDL_EOD!AJ39</f>
        <v>68.52</v>
      </c>
      <c r="N39">
        <f t="shared" si="0"/>
        <v>252</v>
      </c>
      <c r="O39" s="112">
        <f t="shared" si="1"/>
        <v>0</v>
      </c>
      <c r="P39">
        <v>101.78</v>
      </c>
      <c r="Q39">
        <v>54.14</v>
      </c>
      <c r="R39">
        <v>4.92</v>
      </c>
      <c r="S39">
        <v>22.64</v>
      </c>
      <c r="T39">
        <v>68.52</v>
      </c>
      <c r="U39" s="114">
        <f t="shared" si="2"/>
        <v>252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12"/>
      <c r="I40">
        <f>BRPL_EOD!AI40+BRPL_EOD!AJ40</f>
        <v>101.78</v>
      </c>
      <c r="J40">
        <f>BYPL_EOD!AI40+BYPL_EOD!AJ40</f>
        <v>54.14</v>
      </c>
      <c r="K40">
        <f>MES_EOD!AI40+MES_EOD!AJ40</f>
        <v>4.92</v>
      </c>
      <c r="L40">
        <f>NDMC_EOD!AI40+NDMC_EOD!AJ40</f>
        <v>22.64</v>
      </c>
      <c r="M40">
        <f>TPDDL_EOD!AI40+TPDDL_EOD!AJ40</f>
        <v>68.52</v>
      </c>
      <c r="N40">
        <f t="shared" si="0"/>
        <v>252</v>
      </c>
      <c r="O40" s="112">
        <f t="shared" si="1"/>
        <v>0</v>
      </c>
      <c r="P40">
        <v>101.78</v>
      </c>
      <c r="Q40">
        <v>54.14</v>
      </c>
      <c r="R40">
        <v>4.92</v>
      </c>
      <c r="S40">
        <v>22.64</v>
      </c>
      <c r="T40">
        <v>68.52</v>
      </c>
      <c r="U40" s="114">
        <f t="shared" si="2"/>
        <v>252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12"/>
      <c r="I41">
        <f>BRPL_EOD!AI41+BRPL_EOD!AJ41</f>
        <v>101.78</v>
      </c>
      <c r="J41">
        <f>BYPL_EOD!AI41+BYPL_EOD!AJ41</f>
        <v>54.14</v>
      </c>
      <c r="K41">
        <f>MES_EOD!AI41+MES_EOD!AJ41</f>
        <v>4.92</v>
      </c>
      <c r="L41">
        <f>NDMC_EOD!AI41+NDMC_EOD!AJ41</f>
        <v>22.64</v>
      </c>
      <c r="M41">
        <f>TPDDL_EOD!AI41+TPDDL_EOD!AJ41</f>
        <v>68.52</v>
      </c>
      <c r="N41">
        <f t="shared" si="0"/>
        <v>252</v>
      </c>
      <c r="O41" s="112">
        <f t="shared" si="1"/>
        <v>0</v>
      </c>
      <c r="P41">
        <v>101.78</v>
      </c>
      <c r="Q41">
        <v>54.14</v>
      </c>
      <c r="R41">
        <v>4.92</v>
      </c>
      <c r="S41">
        <v>22.64</v>
      </c>
      <c r="T41">
        <v>68.52</v>
      </c>
      <c r="U41" s="114">
        <f t="shared" si="2"/>
        <v>252</v>
      </c>
      <c r="V41" s="112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12"/>
      <c r="I42">
        <f>BRPL_EOD!AI42+BRPL_EOD!AJ42</f>
        <v>101.78</v>
      </c>
      <c r="J42">
        <f>BYPL_EOD!AI42+BYPL_EOD!AJ42</f>
        <v>54.14</v>
      </c>
      <c r="K42">
        <f>MES_EOD!AI42+MES_EOD!AJ42</f>
        <v>4.92</v>
      </c>
      <c r="L42">
        <f>NDMC_EOD!AI42+NDMC_EOD!AJ42</f>
        <v>22.64</v>
      </c>
      <c r="M42">
        <f>TPDDL_EOD!AI42+TPDDL_EOD!AJ42</f>
        <v>68.52</v>
      </c>
      <c r="N42">
        <f t="shared" si="0"/>
        <v>252</v>
      </c>
      <c r="O42" s="112">
        <f t="shared" si="1"/>
        <v>0</v>
      </c>
      <c r="P42">
        <v>101.78</v>
      </c>
      <c r="Q42">
        <v>54.14</v>
      </c>
      <c r="R42">
        <v>4.92</v>
      </c>
      <c r="S42">
        <v>22.64</v>
      </c>
      <c r="T42">
        <v>68.52</v>
      </c>
      <c r="U42" s="114">
        <f t="shared" si="2"/>
        <v>252</v>
      </c>
      <c r="V42" s="112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252</v>
      </c>
      <c r="E43">
        <f>BAWANA!AM43</f>
        <v>0</v>
      </c>
      <c r="F43">
        <f t="shared" si="4"/>
        <v>256</v>
      </c>
      <c r="G43">
        <f t="shared" si="5"/>
        <v>252</v>
      </c>
      <c r="H43" s="112"/>
      <c r="I43">
        <f>BRPL_EOD!AI43+BRPL_EOD!AJ43</f>
        <v>101.78</v>
      </c>
      <c r="J43">
        <f>BYPL_EOD!AI43+BYPL_EOD!AJ43</f>
        <v>54.14</v>
      </c>
      <c r="K43">
        <f>MES_EOD!AI43+MES_EOD!AJ43</f>
        <v>4.92</v>
      </c>
      <c r="L43">
        <f>NDMC_EOD!AI43+NDMC_EOD!AJ43</f>
        <v>22.64</v>
      </c>
      <c r="M43">
        <f>TPDDL_EOD!AI43+TPDDL_EOD!AJ43</f>
        <v>68.52</v>
      </c>
      <c r="N43">
        <f t="shared" si="0"/>
        <v>252</v>
      </c>
      <c r="O43" s="112">
        <f t="shared" si="1"/>
        <v>0</v>
      </c>
      <c r="P43">
        <v>101.78</v>
      </c>
      <c r="Q43">
        <v>54.14</v>
      </c>
      <c r="R43">
        <v>4.92</v>
      </c>
      <c r="S43">
        <v>22.64</v>
      </c>
      <c r="T43">
        <v>68.52</v>
      </c>
      <c r="U43" s="114">
        <f t="shared" si="2"/>
        <v>252</v>
      </c>
      <c r="V43" s="112">
        <f t="shared" si="3"/>
        <v>0</v>
      </c>
      <c r="Y43">
        <f>BAWANA!AW43+BAWANA!AX43</f>
        <v>31.5</v>
      </c>
      <c r="Z43">
        <f>BAWANA!BD43+BAWANA!BE43</f>
        <v>31.5</v>
      </c>
      <c r="AA43">
        <f>BAWANA!X43+BAWANA!Y43</f>
        <v>31.5</v>
      </c>
      <c r="AB43">
        <f>BAWANA!AE43+BAWANA!AF43</f>
        <v>31.5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252</v>
      </c>
      <c r="E44">
        <f>BAWANA!AM44</f>
        <v>0</v>
      </c>
      <c r="F44">
        <f t="shared" si="4"/>
        <v>256</v>
      </c>
      <c r="G44">
        <f t="shared" si="5"/>
        <v>252</v>
      </c>
      <c r="H44" s="112"/>
      <c r="I44">
        <f>BRPL_EOD!AI44+BRPL_EOD!AJ44</f>
        <v>101.78</v>
      </c>
      <c r="J44">
        <f>BYPL_EOD!AI44+BYPL_EOD!AJ44</f>
        <v>54.14</v>
      </c>
      <c r="K44">
        <f>MES_EOD!AI44+MES_EOD!AJ44</f>
        <v>4.92</v>
      </c>
      <c r="L44">
        <f>NDMC_EOD!AI44+NDMC_EOD!AJ44</f>
        <v>22.64</v>
      </c>
      <c r="M44">
        <f>TPDDL_EOD!AI44+TPDDL_EOD!AJ44</f>
        <v>68.52</v>
      </c>
      <c r="N44">
        <f t="shared" si="0"/>
        <v>252</v>
      </c>
      <c r="O44" s="112">
        <f t="shared" si="1"/>
        <v>0</v>
      </c>
      <c r="P44">
        <v>101.78</v>
      </c>
      <c r="Q44">
        <v>54.14</v>
      </c>
      <c r="R44">
        <v>4.92</v>
      </c>
      <c r="S44">
        <v>22.64</v>
      </c>
      <c r="T44">
        <v>68.52</v>
      </c>
      <c r="U44" s="114">
        <f t="shared" si="2"/>
        <v>252</v>
      </c>
      <c r="V44" s="112">
        <f t="shared" si="3"/>
        <v>0</v>
      </c>
      <c r="Y44">
        <f>BAWANA!AW44+BAWANA!AX44</f>
        <v>31.5</v>
      </c>
      <c r="Z44">
        <f>BAWANA!BD44+BAWANA!BE44</f>
        <v>31.5</v>
      </c>
      <c r="AA44">
        <f>BAWANA!X44+BAWANA!Y44</f>
        <v>31.5</v>
      </c>
      <c r="AB44">
        <f>BAWANA!AE44+BAWANA!AF44</f>
        <v>31.5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252</v>
      </c>
      <c r="E45">
        <f>BAWANA!AM45</f>
        <v>0</v>
      </c>
      <c r="F45">
        <f t="shared" si="4"/>
        <v>256</v>
      </c>
      <c r="G45">
        <f t="shared" si="5"/>
        <v>252</v>
      </c>
      <c r="H45" s="112"/>
      <c r="I45">
        <f>BRPL_EOD!AI45+BRPL_EOD!AJ45</f>
        <v>101.78</v>
      </c>
      <c r="J45">
        <f>BYPL_EOD!AI45+BYPL_EOD!AJ45</f>
        <v>54.14</v>
      </c>
      <c r="K45">
        <f>MES_EOD!AI45+MES_EOD!AJ45</f>
        <v>4.92</v>
      </c>
      <c r="L45">
        <f>NDMC_EOD!AI45+NDMC_EOD!AJ45</f>
        <v>22.64</v>
      </c>
      <c r="M45">
        <f>TPDDL_EOD!AI45+TPDDL_EOD!AJ45</f>
        <v>68.52</v>
      </c>
      <c r="N45">
        <f t="shared" si="0"/>
        <v>252</v>
      </c>
      <c r="O45" s="112">
        <f t="shared" si="1"/>
        <v>0</v>
      </c>
      <c r="P45">
        <v>101.78</v>
      </c>
      <c r="Q45">
        <v>54.14</v>
      </c>
      <c r="R45">
        <v>4.92</v>
      </c>
      <c r="S45">
        <v>22.64</v>
      </c>
      <c r="T45">
        <v>68.52</v>
      </c>
      <c r="U45" s="114">
        <f t="shared" si="2"/>
        <v>252</v>
      </c>
      <c r="V45" s="112">
        <f t="shared" si="3"/>
        <v>0</v>
      </c>
      <c r="Y45">
        <f>BAWANA!AW45+BAWANA!AX45</f>
        <v>31.5</v>
      </c>
      <c r="Z45">
        <f>BAWANA!BD45+BAWANA!BE45</f>
        <v>31.5</v>
      </c>
      <c r="AA45">
        <f>BAWANA!X45+BAWANA!Y45</f>
        <v>31.5</v>
      </c>
      <c r="AB45">
        <f>BAWANA!AE45+BAWANA!AF45</f>
        <v>31.5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252</v>
      </c>
      <c r="E46">
        <f>BAWANA!AM46</f>
        <v>0</v>
      </c>
      <c r="F46">
        <f t="shared" si="4"/>
        <v>256</v>
      </c>
      <c r="G46">
        <f t="shared" si="5"/>
        <v>252</v>
      </c>
      <c r="H46" s="112"/>
      <c r="I46">
        <f>BRPL_EOD!AI46+BRPL_EOD!AJ46</f>
        <v>101.78</v>
      </c>
      <c r="J46">
        <f>BYPL_EOD!AI46+BYPL_EOD!AJ46</f>
        <v>54.14</v>
      </c>
      <c r="K46">
        <f>MES_EOD!AI46+MES_EOD!AJ46</f>
        <v>4.92</v>
      </c>
      <c r="L46">
        <f>NDMC_EOD!AI46+NDMC_EOD!AJ46</f>
        <v>22.64</v>
      </c>
      <c r="M46">
        <f>TPDDL_EOD!AI46+TPDDL_EOD!AJ46</f>
        <v>68.52</v>
      </c>
      <c r="N46">
        <f t="shared" si="0"/>
        <v>252</v>
      </c>
      <c r="O46" s="112">
        <f t="shared" si="1"/>
        <v>0</v>
      </c>
      <c r="P46">
        <v>101.78</v>
      </c>
      <c r="Q46">
        <v>54.14</v>
      </c>
      <c r="R46">
        <v>4.92</v>
      </c>
      <c r="S46">
        <v>22.64</v>
      </c>
      <c r="T46">
        <v>68.52</v>
      </c>
      <c r="U46" s="114">
        <f t="shared" si="2"/>
        <v>252</v>
      </c>
      <c r="V46" s="112">
        <f t="shared" si="3"/>
        <v>0</v>
      </c>
      <c r="Y46">
        <f>BAWANA!AW46+BAWANA!AX46</f>
        <v>31.5</v>
      </c>
      <c r="Z46">
        <f>BAWANA!BD46+BAWANA!BE46</f>
        <v>31.5</v>
      </c>
      <c r="AA46">
        <f>BAWANA!X46+BAWANA!Y46</f>
        <v>31.5</v>
      </c>
      <c r="AB46">
        <f>BAWANA!AE46+BAWANA!AF46</f>
        <v>31.5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223.61</v>
      </c>
      <c r="E47">
        <f>BAWANA!AM47</f>
        <v>0</v>
      </c>
      <c r="F47">
        <f t="shared" si="4"/>
        <v>256</v>
      </c>
      <c r="G47">
        <f t="shared" si="5"/>
        <v>223.61</v>
      </c>
      <c r="H47" s="112"/>
      <c r="I47">
        <f>BRPL_EOD!AI47+BRPL_EOD!AJ47</f>
        <v>75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223.61</v>
      </c>
      <c r="O47" s="112">
        <f t="shared" si="1"/>
        <v>0</v>
      </c>
      <c r="P47">
        <v>75</v>
      </c>
      <c r="Q47">
        <v>55</v>
      </c>
      <c r="R47">
        <v>5</v>
      </c>
      <c r="S47">
        <v>19</v>
      </c>
      <c r="T47">
        <v>69.61</v>
      </c>
      <c r="U47" s="114">
        <f t="shared" si="2"/>
        <v>223.61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223.61</v>
      </c>
      <c r="E48">
        <f>BAWANA!AM48</f>
        <v>0</v>
      </c>
      <c r="F48">
        <f t="shared" si="4"/>
        <v>256</v>
      </c>
      <c r="G48">
        <f t="shared" si="5"/>
        <v>223.61</v>
      </c>
      <c r="H48" s="112"/>
      <c r="I48">
        <f>BRPL_EOD!AI48+BRPL_EOD!AJ48</f>
        <v>75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223.61</v>
      </c>
      <c r="O48" s="112">
        <f t="shared" si="1"/>
        <v>0</v>
      </c>
      <c r="P48">
        <v>75</v>
      </c>
      <c r="Q48">
        <v>55</v>
      </c>
      <c r="R48">
        <v>5</v>
      </c>
      <c r="S48">
        <v>19</v>
      </c>
      <c r="T48">
        <v>69.61</v>
      </c>
      <c r="U48" s="114">
        <f t="shared" si="2"/>
        <v>223.61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217.61</v>
      </c>
      <c r="E49">
        <f>BAWANA!AM49</f>
        <v>0</v>
      </c>
      <c r="F49">
        <f t="shared" si="4"/>
        <v>256</v>
      </c>
      <c r="G49">
        <f t="shared" si="5"/>
        <v>217.61</v>
      </c>
      <c r="H49" s="112"/>
      <c r="I49">
        <f>BRPL_EOD!AI49+BRPL_EOD!AJ49</f>
        <v>75</v>
      </c>
      <c r="J49">
        <f>BYPL_EOD!AI49+BYPL_EOD!AJ49</f>
        <v>49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217.61</v>
      </c>
      <c r="O49" s="112">
        <f t="shared" si="1"/>
        <v>0</v>
      </c>
      <c r="P49">
        <v>75</v>
      </c>
      <c r="Q49">
        <v>49</v>
      </c>
      <c r="R49">
        <v>5</v>
      </c>
      <c r="S49">
        <v>19</v>
      </c>
      <c r="T49">
        <v>69.61</v>
      </c>
      <c r="U49" s="114">
        <f t="shared" si="2"/>
        <v>217.61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217.61</v>
      </c>
      <c r="E50">
        <f>BAWANA!AM50</f>
        <v>0</v>
      </c>
      <c r="F50">
        <f t="shared" si="4"/>
        <v>256</v>
      </c>
      <c r="G50">
        <f t="shared" si="5"/>
        <v>217.61</v>
      </c>
      <c r="H50" s="112"/>
      <c r="I50">
        <f>BRPL_EOD!AI50+BRPL_EOD!AJ50</f>
        <v>75</v>
      </c>
      <c r="J50">
        <f>BYPL_EOD!AI50+BYPL_EOD!AJ50</f>
        <v>49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217.61</v>
      </c>
      <c r="O50" s="112">
        <f t="shared" si="1"/>
        <v>0</v>
      </c>
      <c r="P50">
        <v>75</v>
      </c>
      <c r="Q50">
        <v>49</v>
      </c>
      <c r="R50">
        <v>5</v>
      </c>
      <c r="S50">
        <v>19</v>
      </c>
      <c r="T50">
        <v>69.61</v>
      </c>
      <c r="U50" s="114">
        <f t="shared" si="2"/>
        <v>217.61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78.290000000000006</v>
      </c>
      <c r="J51">
        <f>BYPL_EOD!AI51+BYPL_EOD!AJ51</f>
        <v>49</v>
      </c>
      <c r="K51">
        <f>MES_EOD!AI51+MES_EOD!AJ51</f>
        <v>5</v>
      </c>
      <c r="L51">
        <f>NDMC_EOD!AI51+NDMC_EOD!AJ51</f>
        <v>19</v>
      </c>
      <c r="M51">
        <f>TPDDL_EOD!AI51+TPDDL_EOD!AJ51</f>
        <v>54.71</v>
      </c>
      <c r="N51">
        <f t="shared" si="0"/>
        <v>206.00000000000003</v>
      </c>
      <c r="O51" s="112">
        <f t="shared" si="1"/>
        <v>0</v>
      </c>
      <c r="P51">
        <v>78.289999999999992</v>
      </c>
      <c r="Q51">
        <v>48.999999999999993</v>
      </c>
      <c r="R51">
        <v>4.9999999999999991</v>
      </c>
      <c r="S51">
        <v>18.999999999999996</v>
      </c>
      <c r="T51">
        <v>54.709999999999994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78.290000000000006</v>
      </c>
      <c r="J52">
        <f>BYPL_EOD!AI52+BYPL_EOD!AJ52</f>
        <v>49</v>
      </c>
      <c r="K52">
        <f>MES_EOD!AI52+MES_EOD!AJ52</f>
        <v>5</v>
      </c>
      <c r="L52">
        <f>NDMC_EOD!AI52+NDMC_EOD!AJ52</f>
        <v>19</v>
      </c>
      <c r="M52">
        <f>TPDDL_EOD!AI52+TPDDL_EOD!AJ52</f>
        <v>54.71</v>
      </c>
      <c r="N52">
        <f t="shared" si="0"/>
        <v>206.00000000000003</v>
      </c>
      <c r="O52" s="112">
        <f t="shared" si="1"/>
        <v>0</v>
      </c>
      <c r="P52">
        <v>78.289999999999992</v>
      </c>
      <c r="Q52">
        <v>48.999999999999993</v>
      </c>
      <c r="R52">
        <v>4.9999999999999991</v>
      </c>
      <c r="S52">
        <v>18.999999999999996</v>
      </c>
      <c r="T52">
        <v>54.709999999999994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78.290000000000006</v>
      </c>
      <c r="J53">
        <f>BYPL_EOD!AI53+BYPL_EOD!AJ53</f>
        <v>49</v>
      </c>
      <c r="K53">
        <f>MES_EOD!AI53+MES_EOD!AJ53</f>
        <v>5</v>
      </c>
      <c r="L53">
        <f>NDMC_EOD!AI53+NDMC_EOD!AJ53</f>
        <v>19</v>
      </c>
      <c r="M53">
        <f>TPDDL_EOD!AI53+TPDDL_EOD!AJ53</f>
        <v>54.71</v>
      </c>
      <c r="N53">
        <f t="shared" si="0"/>
        <v>206.00000000000003</v>
      </c>
      <c r="O53" s="112">
        <f t="shared" si="1"/>
        <v>0</v>
      </c>
      <c r="P53">
        <v>78.289999999999992</v>
      </c>
      <c r="Q53">
        <v>48.999999999999993</v>
      </c>
      <c r="R53">
        <v>4.9999999999999991</v>
      </c>
      <c r="S53">
        <v>18.999999999999996</v>
      </c>
      <c r="T53">
        <v>54.709999999999994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78.290000000000006</v>
      </c>
      <c r="J54">
        <f>BYPL_EOD!AI54+BYPL_EOD!AJ54</f>
        <v>49</v>
      </c>
      <c r="K54">
        <f>MES_EOD!AI54+MES_EOD!AJ54</f>
        <v>5</v>
      </c>
      <c r="L54">
        <f>NDMC_EOD!AI54+NDMC_EOD!AJ54</f>
        <v>19</v>
      </c>
      <c r="M54">
        <f>TPDDL_EOD!AI54+TPDDL_EOD!AJ54</f>
        <v>54.71</v>
      </c>
      <c r="N54">
        <f t="shared" si="0"/>
        <v>206.00000000000003</v>
      </c>
      <c r="O54" s="112">
        <f t="shared" si="1"/>
        <v>0</v>
      </c>
      <c r="P54">
        <v>78.289999999999992</v>
      </c>
      <c r="Q54">
        <v>48.999999999999993</v>
      </c>
      <c r="R54">
        <v>4.9999999999999991</v>
      </c>
      <c r="S54">
        <v>18.999999999999996</v>
      </c>
      <c r="T54">
        <v>54.709999999999994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78.290000000000006</v>
      </c>
      <c r="J55">
        <f>BYPL_EOD!AI55+BYPL_EOD!AJ55</f>
        <v>49</v>
      </c>
      <c r="K55">
        <f>MES_EOD!AI55+MES_EOD!AJ55</f>
        <v>5</v>
      </c>
      <c r="L55">
        <f>NDMC_EOD!AI55+NDMC_EOD!AJ55</f>
        <v>19</v>
      </c>
      <c r="M55">
        <f>TPDDL_EOD!AI55+TPDDL_EOD!AJ55</f>
        <v>54.71</v>
      </c>
      <c r="N55">
        <f t="shared" si="0"/>
        <v>206.00000000000003</v>
      </c>
      <c r="O55" s="112">
        <f t="shared" si="1"/>
        <v>0</v>
      </c>
      <c r="P55">
        <v>78.289999999999992</v>
      </c>
      <c r="Q55">
        <v>48.999999999999993</v>
      </c>
      <c r="R55">
        <v>4.9999999999999991</v>
      </c>
      <c r="S55">
        <v>18.999999999999996</v>
      </c>
      <c r="T55">
        <v>54.709999999999994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78.290000000000006</v>
      </c>
      <c r="J56">
        <f>BYPL_EOD!AI56+BYPL_EOD!AJ56</f>
        <v>49</v>
      </c>
      <c r="K56">
        <f>MES_EOD!AI56+MES_EOD!AJ56</f>
        <v>5</v>
      </c>
      <c r="L56">
        <f>NDMC_EOD!AI56+NDMC_EOD!AJ56</f>
        <v>19</v>
      </c>
      <c r="M56">
        <f>TPDDL_EOD!AI56+TPDDL_EOD!AJ56</f>
        <v>54.71</v>
      </c>
      <c r="N56">
        <f t="shared" si="0"/>
        <v>206.00000000000003</v>
      </c>
      <c r="O56" s="112">
        <f t="shared" si="1"/>
        <v>0</v>
      </c>
      <c r="P56">
        <v>78.289999999999992</v>
      </c>
      <c r="Q56">
        <v>48.999999999999993</v>
      </c>
      <c r="R56">
        <v>4.9999999999999991</v>
      </c>
      <c r="S56">
        <v>18.999999999999996</v>
      </c>
      <c r="T56">
        <v>54.709999999999994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78.290000000000006</v>
      </c>
      <c r="J57">
        <f>BYPL_EOD!AI57+BYPL_EOD!AJ57</f>
        <v>49</v>
      </c>
      <c r="K57">
        <f>MES_EOD!AI57+MES_EOD!AJ57</f>
        <v>5</v>
      </c>
      <c r="L57">
        <f>NDMC_EOD!AI57+NDMC_EOD!AJ57</f>
        <v>19</v>
      </c>
      <c r="M57">
        <f>TPDDL_EOD!AI57+TPDDL_EOD!AJ57</f>
        <v>54.71</v>
      </c>
      <c r="N57">
        <f t="shared" si="0"/>
        <v>206.00000000000003</v>
      </c>
      <c r="O57" s="112">
        <f t="shared" si="1"/>
        <v>0</v>
      </c>
      <c r="P57">
        <v>78.289999999999992</v>
      </c>
      <c r="Q57">
        <v>48.999999999999993</v>
      </c>
      <c r="R57">
        <v>4.9999999999999991</v>
      </c>
      <c r="S57">
        <v>18.999999999999996</v>
      </c>
      <c r="T57">
        <v>54.709999999999994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78.290000000000006</v>
      </c>
      <c r="J58">
        <f>BYPL_EOD!AI58+BYPL_EOD!AJ58</f>
        <v>49</v>
      </c>
      <c r="K58">
        <f>MES_EOD!AI58+MES_EOD!AJ58</f>
        <v>5</v>
      </c>
      <c r="L58">
        <f>NDMC_EOD!AI58+NDMC_EOD!AJ58</f>
        <v>19</v>
      </c>
      <c r="M58">
        <f>TPDDL_EOD!AI58+TPDDL_EOD!AJ58</f>
        <v>54.71</v>
      </c>
      <c r="N58">
        <f t="shared" si="0"/>
        <v>206.00000000000003</v>
      </c>
      <c r="O58" s="112">
        <f t="shared" si="1"/>
        <v>0</v>
      </c>
      <c r="P58">
        <v>78.289999999999992</v>
      </c>
      <c r="Q58">
        <v>48.999999999999993</v>
      </c>
      <c r="R58">
        <v>4.9999999999999991</v>
      </c>
      <c r="S58">
        <v>18.999999999999996</v>
      </c>
      <c r="T58">
        <v>54.709999999999994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222.61</v>
      </c>
      <c r="E59">
        <f>BAWANA!AM59</f>
        <v>0</v>
      </c>
      <c r="F59">
        <f t="shared" si="4"/>
        <v>256</v>
      </c>
      <c r="G59">
        <f t="shared" si="5"/>
        <v>222.61</v>
      </c>
      <c r="H59" s="112"/>
      <c r="I59">
        <f>BRPL_EOD!AI59+BRPL_EOD!AJ59</f>
        <v>99.61</v>
      </c>
      <c r="J59">
        <f>BYPL_EOD!AI59+BYPL_EOD!AJ59</f>
        <v>49</v>
      </c>
      <c r="K59">
        <f>MES_EOD!AI59+MES_EOD!AJ59</f>
        <v>5</v>
      </c>
      <c r="L59">
        <f>NDMC_EOD!AI59+NDMC_EOD!AJ59</f>
        <v>19</v>
      </c>
      <c r="M59">
        <f>TPDDL_EOD!AI59+TPDDL_EOD!AJ59</f>
        <v>50</v>
      </c>
      <c r="N59">
        <f t="shared" si="0"/>
        <v>222.61</v>
      </c>
      <c r="O59" s="112">
        <f t="shared" si="1"/>
        <v>0</v>
      </c>
      <c r="P59">
        <v>99.61</v>
      </c>
      <c r="Q59">
        <v>49</v>
      </c>
      <c r="R59">
        <v>5</v>
      </c>
      <c r="S59">
        <v>19</v>
      </c>
      <c r="T59">
        <v>50</v>
      </c>
      <c r="U59" s="114">
        <f t="shared" si="2"/>
        <v>222.61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222.61</v>
      </c>
      <c r="E60">
        <f>BAWANA!AM60</f>
        <v>0</v>
      </c>
      <c r="F60">
        <f t="shared" si="4"/>
        <v>256</v>
      </c>
      <c r="G60">
        <f t="shared" si="5"/>
        <v>222.61</v>
      </c>
      <c r="H60" s="112"/>
      <c r="I60">
        <f>BRPL_EOD!AI60+BRPL_EOD!AJ60</f>
        <v>99.61</v>
      </c>
      <c r="J60">
        <f>BYPL_EOD!AI60+BYPL_EOD!AJ60</f>
        <v>49</v>
      </c>
      <c r="K60">
        <f>MES_EOD!AI60+MES_EOD!AJ60</f>
        <v>5</v>
      </c>
      <c r="L60">
        <f>NDMC_EOD!AI60+NDMC_EOD!AJ60</f>
        <v>19</v>
      </c>
      <c r="M60">
        <f>TPDDL_EOD!AI60+TPDDL_EOD!AJ60</f>
        <v>50</v>
      </c>
      <c r="N60">
        <f t="shared" si="0"/>
        <v>222.61</v>
      </c>
      <c r="O60" s="112">
        <f t="shared" si="1"/>
        <v>0</v>
      </c>
      <c r="P60">
        <v>99.61</v>
      </c>
      <c r="Q60">
        <v>49</v>
      </c>
      <c r="R60">
        <v>5</v>
      </c>
      <c r="S60">
        <v>19</v>
      </c>
      <c r="T60">
        <v>50</v>
      </c>
      <c r="U60" s="114">
        <f t="shared" si="2"/>
        <v>222.61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222.61</v>
      </c>
      <c r="E61">
        <f>BAWANA!AM61</f>
        <v>0</v>
      </c>
      <c r="F61">
        <f t="shared" si="4"/>
        <v>256</v>
      </c>
      <c r="G61">
        <f t="shared" si="5"/>
        <v>222.61</v>
      </c>
      <c r="H61" s="112"/>
      <c r="I61">
        <f>BRPL_EOD!AI61+BRPL_EOD!AJ61</f>
        <v>99.61</v>
      </c>
      <c r="J61">
        <f>BYPL_EOD!AI61+BYPL_EOD!AJ61</f>
        <v>49</v>
      </c>
      <c r="K61">
        <f>MES_EOD!AI61+MES_EOD!AJ61</f>
        <v>5</v>
      </c>
      <c r="L61">
        <f>NDMC_EOD!AI61+NDMC_EOD!AJ61</f>
        <v>19</v>
      </c>
      <c r="M61">
        <f>TPDDL_EOD!AI61+TPDDL_EOD!AJ61</f>
        <v>50</v>
      </c>
      <c r="N61">
        <f t="shared" si="0"/>
        <v>222.61</v>
      </c>
      <c r="O61" s="112">
        <f t="shared" si="1"/>
        <v>0</v>
      </c>
      <c r="P61">
        <v>99.61</v>
      </c>
      <c r="Q61">
        <v>49</v>
      </c>
      <c r="R61">
        <v>5</v>
      </c>
      <c r="S61">
        <v>19</v>
      </c>
      <c r="T61">
        <v>50</v>
      </c>
      <c r="U61" s="114">
        <f t="shared" si="2"/>
        <v>222.61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222.61</v>
      </c>
      <c r="E62">
        <f>BAWANA!AM62</f>
        <v>0</v>
      </c>
      <c r="F62">
        <f t="shared" si="4"/>
        <v>256</v>
      </c>
      <c r="G62">
        <f t="shared" si="5"/>
        <v>222.61</v>
      </c>
      <c r="H62" s="112"/>
      <c r="I62">
        <f>BRPL_EOD!AI62+BRPL_EOD!AJ62</f>
        <v>99.61</v>
      </c>
      <c r="J62">
        <f>BYPL_EOD!AI62+BYPL_EOD!AJ62</f>
        <v>49</v>
      </c>
      <c r="K62">
        <f>MES_EOD!AI62+MES_EOD!AJ62</f>
        <v>5</v>
      </c>
      <c r="L62">
        <f>NDMC_EOD!AI62+NDMC_EOD!AJ62</f>
        <v>19</v>
      </c>
      <c r="M62">
        <f>TPDDL_EOD!AI62+TPDDL_EOD!AJ62</f>
        <v>50</v>
      </c>
      <c r="N62">
        <f t="shared" si="0"/>
        <v>222.61</v>
      </c>
      <c r="O62" s="112">
        <f t="shared" si="1"/>
        <v>0</v>
      </c>
      <c r="P62">
        <v>99.61</v>
      </c>
      <c r="Q62">
        <v>49</v>
      </c>
      <c r="R62">
        <v>5</v>
      </c>
      <c r="S62">
        <v>19</v>
      </c>
      <c r="T62">
        <v>50</v>
      </c>
      <c r="U62" s="114">
        <f t="shared" si="2"/>
        <v>222.61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222.61</v>
      </c>
      <c r="E63">
        <f>BAWANA!AM63</f>
        <v>0</v>
      </c>
      <c r="F63">
        <f t="shared" si="4"/>
        <v>256</v>
      </c>
      <c r="G63">
        <f t="shared" si="5"/>
        <v>222.61</v>
      </c>
      <c r="H63" s="112"/>
      <c r="I63">
        <f>BRPL_EOD!AI63+BRPL_EOD!AJ63</f>
        <v>99.61</v>
      </c>
      <c r="J63">
        <f>BYPL_EOD!AI63+BYPL_EOD!AJ63</f>
        <v>49</v>
      </c>
      <c r="K63">
        <f>MES_EOD!AI63+MES_EOD!AJ63</f>
        <v>5</v>
      </c>
      <c r="L63">
        <f>NDMC_EOD!AI63+NDMC_EOD!AJ63</f>
        <v>19</v>
      </c>
      <c r="M63">
        <f>TPDDL_EOD!AI63+TPDDL_EOD!AJ63</f>
        <v>50</v>
      </c>
      <c r="N63">
        <f t="shared" si="0"/>
        <v>222.61</v>
      </c>
      <c r="O63" s="112">
        <f t="shared" si="1"/>
        <v>0</v>
      </c>
      <c r="P63">
        <v>99.61</v>
      </c>
      <c r="Q63">
        <v>49</v>
      </c>
      <c r="R63">
        <v>5</v>
      </c>
      <c r="S63">
        <v>19</v>
      </c>
      <c r="T63">
        <v>50</v>
      </c>
      <c r="U63" s="114">
        <f t="shared" si="2"/>
        <v>222.61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222.61</v>
      </c>
      <c r="E64">
        <f>BAWANA!AM64</f>
        <v>0</v>
      </c>
      <c r="F64">
        <f t="shared" si="4"/>
        <v>256</v>
      </c>
      <c r="G64">
        <f t="shared" si="5"/>
        <v>222.61</v>
      </c>
      <c r="H64" s="112"/>
      <c r="I64">
        <f>BRPL_EOD!AI64+BRPL_EOD!AJ64</f>
        <v>99.61</v>
      </c>
      <c r="J64">
        <f>BYPL_EOD!AI64+BYPL_EOD!AJ64</f>
        <v>49</v>
      </c>
      <c r="K64">
        <f>MES_EOD!AI64+MES_EOD!AJ64</f>
        <v>5</v>
      </c>
      <c r="L64">
        <f>NDMC_EOD!AI64+NDMC_EOD!AJ64</f>
        <v>19</v>
      </c>
      <c r="M64">
        <f>TPDDL_EOD!AI64+TPDDL_EOD!AJ64</f>
        <v>50</v>
      </c>
      <c r="N64">
        <f t="shared" si="0"/>
        <v>222.61</v>
      </c>
      <c r="O64" s="112">
        <f t="shared" si="1"/>
        <v>0</v>
      </c>
      <c r="P64">
        <v>99.61</v>
      </c>
      <c r="Q64">
        <v>49</v>
      </c>
      <c r="R64">
        <v>5</v>
      </c>
      <c r="S64">
        <v>19</v>
      </c>
      <c r="T64">
        <v>50</v>
      </c>
      <c r="U64" s="114">
        <f t="shared" si="2"/>
        <v>222.61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222.61</v>
      </c>
      <c r="E65">
        <f>BAWANA!AM65</f>
        <v>0</v>
      </c>
      <c r="F65">
        <f t="shared" si="4"/>
        <v>256</v>
      </c>
      <c r="G65">
        <f t="shared" si="5"/>
        <v>222.61</v>
      </c>
      <c r="H65" s="112"/>
      <c r="I65">
        <f>BRPL_EOD!AI65+BRPL_EOD!AJ65</f>
        <v>99.61</v>
      </c>
      <c r="J65">
        <f>BYPL_EOD!AI65+BYPL_EOD!AJ65</f>
        <v>49</v>
      </c>
      <c r="K65">
        <f>MES_EOD!AI65+MES_EOD!AJ65</f>
        <v>5</v>
      </c>
      <c r="L65">
        <f>NDMC_EOD!AI65+NDMC_EOD!AJ65</f>
        <v>19</v>
      </c>
      <c r="M65">
        <f>TPDDL_EOD!AI65+TPDDL_EOD!AJ65</f>
        <v>50</v>
      </c>
      <c r="N65">
        <f t="shared" si="0"/>
        <v>222.61</v>
      </c>
      <c r="O65" s="112">
        <f t="shared" si="1"/>
        <v>0</v>
      </c>
      <c r="P65">
        <v>99.61</v>
      </c>
      <c r="Q65">
        <v>49</v>
      </c>
      <c r="R65">
        <v>5</v>
      </c>
      <c r="S65">
        <v>19</v>
      </c>
      <c r="T65">
        <v>50</v>
      </c>
      <c r="U65" s="114">
        <f t="shared" si="2"/>
        <v>222.61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242.22000000000003</v>
      </c>
      <c r="E66">
        <f>BAWANA!AM66</f>
        <v>0</v>
      </c>
      <c r="F66">
        <f t="shared" si="4"/>
        <v>256</v>
      </c>
      <c r="G66">
        <f t="shared" si="5"/>
        <v>242.22000000000003</v>
      </c>
      <c r="H66" s="112"/>
      <c r="I66">
        <f>BRPL_EOD!AI66+BRPL_EOD!AJ66</f>
        <v>99.61</v>
      </c>
      <c r="J66">
        <f>BYPL_EOD!AI66+BYPL_EOD!AJ66</f>
        <v>49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242.22000000000003</v>
      </c>
      <c r="O66" s="112">
        <f t="shared" si="1"/>
        <v>0</v>
      </c>
      <c r="P66">
        <v>99.61</v>
      </c>
      <c r="Q66">
        <v>49</v>
      </c>
      <c r="R66">
        <v>5</v>
      </c>
      <c r="S66">
        <v>19</v>
      </c>
      <c r="T66">
        <v>69.61</v>
      </c>
      <c r="U66" s="114">
        <f t="shared" si="2"/>
        <v>242.22000000000003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252</v>
      </c>
      <c r="E67">
        <f>BAWANA!AM67</f>
        <v>0</v>
      </c>
      <c r="F67">
        <f t="shared" si="4"/>
        <v>256</v>
      </c>
      <c r="G67">
        <f t="shared" si="5"/>
        <v>252</v>
      </c>
      <c r="H67" s="112"/>
      <c r="I67">
        <f>BRPL_EOD!AI67+BRPL_EOD!AJ67</f>
        <v>101.78</v>
      </c>
      <c r="J67">
        <f>BYPL_EOD!AI67+BYPL_EOD!AJ67</f>
        <v>54.14</v>
      </c>
      <c r="K67">
        <f>MES_EOD!AI67+MES_EOD!AJ67</f>
        <v>4.92</v>
      </c>
      <c r="L67">
        <f>NDMC_EOD!AI67+NDMC_EOD!AJ67</f>
        <v>22.64</v>
      </c>
      <c r="M67">
        <f>TPDDL_EOD!AI67+TPDDL_EOD!AJ67</f>
        <v>68.52</v>
      </c>
      <c r="N67">
        <f t="shared" ref="N67:N98" si="7">SUM(I67:M67)</f>
        <v>252</v>
      </c>
      <c r="O67" s="112">
        <f t="shared" ref="O67:O98" si="8">G67-N67</f>
        <v>0</v>
      </c>
      <c r="P67">
        <v>101.78</v>
      </c>
      <c r="Q67">
        <v>54.14</v>
      </c>
      <c r="R67">
        <v>4.92</v>
      </c>
      <c r="S67">
        <v>22.64</v>
      </c>
      <c r="T67">
        <v>68.52</v>
      </c>
      <c r="U67" s="114">
        <f t="shared" ref="U67:U98" si="9">SUM(P67:T67)</f>
        <v>252</v>
      </c>
      <c r="V67" s="112">
        <f t="shared" ref="V67:V99" si="10">G67-U67</f>
        <v>0</v>
      </c>
      <c r="Y67">
        <f>BAWANA!AW67+BAWANA!AX67</f>
        <v>31.5</v>
      </c>
      <c r="Z67">
        <f>BAWANA!BD67+BAWANA!BE67</f>
        <v>31.5</v>
      </c>
      <c r="AA67">
        <f>BAWANA!X67+BAWANA!Y67</f>
        <v>31.5</v>
      </c>
      <c r="AB67">
        <f>BAWANA!AE67+BAWANA!AF67</f>
        <v>31.5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252</v>
      </c>
      <c r="H68" s="112"/>
      <c r="I68">
        <f>BRPL_EOD!AI68+BRPL_EOD!AJ68</f>
        <v>101.78</v>
      </c>
      <c r="J68">
        <f>BYPL_EOD!AI68+BYPL_EOD!AJ68</f>
        <v>54.14</v>
      </c>
      <c r="K68">
        <f>MES_EOD!AI68+MES_EOD!AJ68</f>
        <v>4.92</v>
      </c>
      <c r="L68">
        <f>NDMC_EOD!AI68+NDMC_EOD!AJ68</f>
        <v>22.64</v>
      </c>
      <c r="M68">
        <f>TPDDL_EOD!AI68+TPDDL_EOD!AJ68</f>
        <v>68.52</v>
      </c>
      <c r="N68">
        <f t="shared" si="7"/>
        <v>252</v>
      </c>
      <c r="O68" s="112">
        <f t="shared" si="8"/>
        <v>0</v>
      </c>
      <c r="P68">
        <v>101.78</v>
      </c>
      <c r="Q68">
        <v>54.14</v>
      </c>
      <c r="R68">
        <v>4.92</v>
      </c>
      <c r="S68">
        <v>22.64</v>
      </c>
      <c r="T68">
        <v>68.52</v>
      </c>
      <c r="U68" s="114">
        <f t="shared" si="9"/>
        <v>252</v>
      </c>
      <c r="V68" s="112">
        <f t="shared" si="10"/>
        <v>0</v>
      </c>
      <c r="Y68">
        <f>BAWANA!AW68+BAWANA!AX68</f>
        <v>31.5</v>
      </c>
      <c r="Z68">
        <f>BAWANA!BD68+BAWANA!BE68</f>
        <v>31.5</v>
      </c>
      <c r="AA68">
        <f>BAWANA!X68+BAWANA!Y68</f>
        <v>31.5</v>
      </c>
      <c r="AB68">
        <f>BAWANA!AE68+BAWANA!AF68</f>
        <v>31.5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252</v>
      </c>
      <c r="E69">
        <f>BAWANA!AM69</f>
        <v>0</v>
      </c>
      <c r="F69">
        <f t="shared" si="11"/>
        <v>256</v>
      </c>
      <c r="G69">
        <f t="shared" si="12"/>
        <v>252</v>
      </c>
      <c r="H69" s="112"/>
      <c r="I69">
        <f>BRPL_EOD!AI69+BRPL_EOD!AJ69</f>
        <v>101.78</v>
      </c>
      <c r="J69">
        <f>BYPL_EOD!AI69+BYPL_EOD!AJ69</f>
        <v>54.14</v>
      </c>
      <c r="K69">
        <f>MES_EOD!AI69+MES_EOD!AJ69</f>
        <v>4.92</v>
      </c>
      <c r="L69">
        <f>NDMC_EOD!AI69+NDMC_EOD!AJ69</f>
        <v>22.64</v>
      </c>
      <c r="M69">
        <f>TPDDL_EOD!AI69+TPDDL_EOD!AJ69</f>
        <v>68.52</v>
      </c>
      <c r="N69">
        <f t="shared" si="7"/>
        <v>252</v>
      </c>
      <c r="O69" s="112">
        <f t="shared" si="8"/>
        <v>0</v>
      </c>
      <c r="P69">
        <v>101.78</v>
      </c>
      <c r="Q69">
        <v>54.14</v>
      </c>
      <c r="R69">
        <v>4.92</v>
      </c>
      <c r="S69">
        <v>22.64</v>
      </c>
      <c r="T69">
        <v>68.52</v>
      </c>
      <c r="U69" s="114">
        <f t="shared" si="9"/>
        <v>252</v>
      </c>
      <c r="V69" s="112">
        <f t="shared" si="10"/>
        <v>0</v>
      </c>
      <c r="Y69">
        <f>BAWANA!AW69+BAWANA!AX69</f>
        <v>31.5</v>
      </c>
      <c r="Z69">
        <f>BAWANA!BD69+BAWANA!BE69</f>
        <v>31.5</v>
      </c>
      <c r="AA69">
        <f>BAWANA!X69+BAWANA!Y69</f>
        <v>31.5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</v>
      </c>
      <c r="E70">
        <f>BAWANA!AM70</f>
        <v>0</v>
      </c>
      <c r="F70">
        <f t="shared" si="11"/>
        <v>256</v>
      </c>
      <c r="G70">
        <f t="shared" si="12"/>
        <v>252</v>
      </c>
      <c r="H70" s="112"/>
      <c r="I70">
        <f>BRPL_EOD!AI70+BRPL_EOD!AJ70</f>
        <v>101.78</v>
      </c>
      <c r="J70">
        <f>BYPL_EOD!AI70+BYPL_EOD!AJ70</f>
        <v>54.14</v>
      </c>
      <c r="K70">
        <f>MES_EOD!AI70+MES_EOD!AJ70</f>
        <v>4.92</v>
      </c>
      <c r="L70">
        <f>NDMC_EOD!AI70+NDMC_EOD!AJ70</f>
        <v>22.64</v>
      </c>
      <c r="M70">
        <f>TPDDL_EOD!AI70+TPDDL_EOD!AJ70</f>
        <v>68.52</v>
      </c>
      <c r="N70">
        <f t="shared" si="7"/>
        <v>252</v>
      </c>
      <c r="O70" s="112">
        <f t="shared" si="8"/>
        <v>0</v>
      </c>
      <c r="P70">
        <v>101.78</v>
      </c>
      <c r="Q70">
        <v>54.14</v>
      </c>
      <c r="R70">
        <v>4.92</v>
      </c>
      <c r="S70">
        <v>22.64</v>
      </c>
      <c r="T70">
        <v>68.52</v>
      </c>
      <c r="U70" s="114">
        <f t="shared" si="9"/>
        <v>252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</v>
      </c>
      <c r="E71">
        <f>BAWANA!AM71</f>
        <v>0</v>
      </c>
      <c r="F71">
        <f t="shared" si="11"/>
        <v>256</v>
      </c>
      <c r="G71">
        <f t="shared" si="12"/>
        <v>252</v>
      </c>
      <c r="H71" s="112"/>
      <c r="I71">
        <f>BRPL_EOD!AI71+BRPL_EOD!AJ71</f>
        <v>101.78</v>
      </c>
      <c r="J71">
        <f>BYPL_EOD!AI71+BYPL_EOD!AJ71</f>
        <v>54.14</v>
      </c>
      <c r="K71">
        <f>MES_EOD!AI71+MES_EOD!AJ71</f>
        <v>4.92</v>
      </c>
      <c r="L71">
        <f>NDMC_EOD!AI71+NDMC_EOD!AJ71</f>
        <v>22.64</v>
      </c>
      <c r="M71">
        <f>TPDDL_EOD!AI71+TPDDL_EOD!AJ71</f>
        <v>68.52</v>
      </c>
      <c r="N71">
        <f t="shared" si="7"/>
        <v>252</v>
      </c>
      <c r="O71" s="112">
        <f t="shared" si="8"/>
        <v>0</v>
      </c>
      <c r="P71">
        <v>101.78</v>
      </c>
      <c r="Q71">
        <v>54.14</v>
      </c>
      <c r="R71">
        <v>4.92</v>
      </c>
      <c r="S71">
        <v>22.64</v>
      </c>
      <c r="T71">
        <v>68.52</v>
      </c>
      <c r="U71" s="114">
        <f t="shared" si="9"/>
        <v>252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</v>
      </c>
      <c r="E72">
        <f>BAWANA!AM72</f>
        <v>0</v>
      </c>
      <c r="F72">
        <f t="shared" si="11"/>
        <v>256</v>
      </c>
      <c r="G72">
        <f t="shared" si="12"/>
        <v>252</v>
      </c>
      <c r="H72" s="112"/>
      <c r="I72">
        <f>BRPL_EOD!AI72+BRPL_EOD!AJ72</f>
        <v>101.78</v>
      </c>
      <c r="J72">
        <f>BYPL_EOD!AI72+BYPL_EOD!AJ72</f>
        <v>54.14</v>
      </c>
      <c r="K72">
        <f>MES_EOD!AI72+MES_EOD!AJ72</f>
        <v>4.92</v>
      </c>
      <c r="L72">
        <f>NDMC_EOD!AI72+NDMC_EOD!AJ72</f>
        <v>22.64</v>
      </c>
      <c r="M72">
        <f>TPDDL_EOD!AI72+TPDDL_EOD!AJ72</f>
        <v>68.52</v>
      </c>
      <c r="N72">
        <f t="shared" si="7"/>
        <v>252</v>
      </c>
      <c r="O72" s="112">
        <f t="shared" si="8"/>
        <v>0</v>
      </c>
      <c r="P72">
        <v>101.78</v>
      </c>
      <c r="Q72">
        <v>54.14</v>
      </c>
      <c r="R72">
        <v>4.92</v>
      </c>
      <c r="S72">
        <v>22.64</v>
      </c>
      <c r="T72">
        <v>68.52</v>
      </c>
      <c r="U72" s="114">
        <f t="shared" si="9"/>
        <v>252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</v>
      </c>
      <c r="E73">
        <f>BAWANA!AM73</f>
        <v>0</v>
      </c>
      <c r="F73">
        <f t="shared" si="11"/>
        <v>256</v>
      </c>
      <c r="G73">
        <f t="shared" si="12"/>
        <v>252</v>
      </c>
      <c r="H73" s="112"/>
      <c r="I73">
        <f>BRPL_EOD!AI73+BRPL_EOD!AJ73</f>
        <v>101.78</v>
      </c>
      <c r="J73">
        <f>BYPL_EOD!AI73+BYPL_EOD!AJ73</f>
        <v>54.14</v>
      </c>
      <c r="K73">
        <f>MES_EOD!AI73+MES_EOD!AJ73</f>
        <v>4.92</v>
      </c>
      <c r="L73">
        <f>NDMC_EOD!AI73+NDMC_EOD!AJ73</f>
        <v>22.64</v>
      </c>
      <c r="M73">
        <f>TPDDL_EOD!AI73+TPDDL_EOD!AJ73</f>
        <v>68.52</v>
      </c>
      <c r="N73">
        <f t="shared" si="7"/>
        <v>252</v>
      </c>
      <c r="O73" s="112">
        <f t="shared" si="8"/>
        <v>0</v>
      </c>
      <c r="P73">
        <v>101.78</v>
      </c>
      <c r="Q73">
        <v>54.14</v>
      </c>
      <c r="R73">
        <v>4.92</v>
      </c>
      <c r="S73">
        <v>22.64</v>
      </c>
      <c r="T73">
        <v>68.52</v>
      </c>
      <c r="U73" s="114">
        <f t="shared" si="9"/>
        <v>252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</v>
      </c>
      <c r="E74">
        <f>BAWANA!AM74</f>
        <v>0</v>
      </c>
      <c r="F74">
        <f t="shared" si="11"/>
        <v>256</v>
      </c>
      <c r="G74">
        <f t="shared" si="12"/>
        <v>252</v>
      </c>
      <c r="H74" s="112"/>
      <c r="I74">
        <f>BRPL_EOD!AI74+BRPL_EOD!AJ74</f>
        <v>101.78</v>
      </c>
      <c r="J74">
        <f>BYPL_EOD!AI74+BYPL_EOD!AJ74</f>
        <v>54.14</v>
      </c>
      <c r="K74">
        <f>MES_EOD!AI74+MES_EOD!AJ74</f>
        <v>4.92</v>
      </c>
      <c r="L74">
        <f>NDMC_EOD!AI74+NDMC_EOD!AJ74</f>
        <v>22.64</v>
      </c>
      <c r="M74">
        <f>TPDDL_EOD!AI74+TPDDL_EOD!AJ74</f>
        <v>68.52</v>
      </c>
      <c r="N74">
        <f t="shared" si="7"/>
        <v>252</v>
      </c>
      <c r="O74" s="112">
        <f t="shared" si="8"/>
        <v>0</v>
      </c>
      <c r="P74">
        <v>101.78</v>
      </c>
      <c r="Q74">
        <v>54.14</v>
      </c>
      <c r="R74">
        <v>4.92</v>
      </c>
      <c r="S74">
        <v>22.64</v>
      </c>
      <c r="T74">
        <v>68.52</v>
      </c>
      <c r="U74" s="114">
        <f t="shared" si="9"/>
        <v>252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101.78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101.78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101.78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101.78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105.72</v>
      </c>
      <c r="J79">
        <f>BYPL_EOD!AI79+BYPL_EOD!AJ79</f>
        <v>54.14</v>
      </c>
      <c r="K79">
        <f>MES_EOD!AI79+MES_EOD!AJ79</f>
        <v>4.92</v>
      </c>
      <c r="L79">
        <f>NDMC_EOD!AI79+NDMC_EOD!AJ79</f>
        <v>18.7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105.72</v>
      </c>
      <c r="Q79">
        <v>54.14</v>
      </c>
      <c r="R79">
        <v>4.92</v>
      </c>
      <c r="S79">
        <v>18.7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105.72</v>
      </c>
      <c r="J80">
        <f>BYPL_EOD!AI80+BYPL_EOD!AJ80</f>
        <v>54.14</v>
      </c>
      <c r="K80">
        <f>MES_EOD!AI80+MES_EOD!AJ80</f>
        <v>4.92</v>
      </c>
      <c r="L80">
        <f>NDMC_EOD!AI80+NDMC_EOD!AJ80</f>
        <v>18.7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105.72</v>
      </c>
      <c r="Q80">
        <v>54.14</v>
      </c>
      <c r="R80">
        <v>4.92</v>
      </c>
      <c r="S80">
        <v>18.7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105.72</v>
      </c>
      <c r="J81">
        <f>BYPL_EOD!AI81+BYPL_EOD!AJ81</f>
        <v>54.14</v>
      </c>
      <c r="K81">
        <f>MES_EOD!AI81+MES_EOD!AJ81</f>
        <v>4.92</v>
      </c>
      <c r="L81">
        <f>NDMC_EOD!AI81+NDMC_EOD!AJ81</f>
        <v>18.7</v>
      </c>
      <c r="M81">
        <f>TPDDL_EOD!AI81+TPDDL_EOD!AJ81</f>
        <v>68.52</v>
      </c>
      <c r="N81">
        <f t="shared" si="7"/>
        <v>252</v>
      </c>
      <c r="O81" s="112">
        <f t="shared" si="8"/>
        <v>0</v>
      </c>
      <c r="P81">
        <v>105.72</v>
      </c>
      <c r="Q81">
        <v>54.14</v>
      </c>
      <c r="R81">
        <v>4.92</v>
      </c>
      <c r="S81">
        <v>18.7</v>
      </c>
      <c r="T81">
        <v>68.52</v>
      </c>
      <c r="U81" s="114">
        <f t="shared" si="9"/>
        <v>252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105.72</v>
      </c>
      <c r="J82">
        <f>BYPL_EOD!AI82+BYPL_EOD!AJ82</f>
        <v>54.14</v>
      </c>
      <c r="K82">
        <f>MES_EOD!AI82+MES_EOD!AJ82</f>
        <v>4.92</v>
      </c>
      <c r="L82">
        <f>NDMC_EOD!AI82+NDMC_EOD!AJ82</f>
        <v>18.7</v>
      </c>
      <c r="M82">
        <f>TPDDL_EOD!AI82+TPDDL_EOD!AJ82</f>
        <v>68.52</v>
      </c>
      <c r="N82">
        <f t="shared" si="7"/>
        <v>252</v>
      </c>
      <c r="O82" s="112">
        <f t="shared" si="8"/>
        <v>0</v>
      </c>
      <c r="P82">
        <v>105.72</v>
      </c>
      <c r="Q82">
        <v>54.14</v>
      </c>
      <c r="R82">
        <v>4.92</v>
      </c>
      <c r="S82">
        <v>18.7</v>
      </c>
      <c r="T82">
        <v>68.52</v>
      </c>
      <c r="U82" s="114">
        <f t="shared" si="9"/>
        <v>252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283.5</v>
      </c>
      <c r="E83">
        <f>BAWANA!AM83</f>
        <v>0</v>
      </c>
      <c r="F83">
        <f t="shared" si="11"/>
        <v>256</v>
      </c>
      <c r="G83">
        <f t="shared" si="12"/>
        <v>283.5</v>
      </c>
      <c r="H83" s="112"/>
      <c r="I83">
        <f>BRPL_EOD!AI83+BRPL_EOD!AJ83</f>
        <v>137.22</v>
      </c>
      <c r="J83">
        <f>BYPL_EOD!AI83+BYPL_EOD!AJ83</f>
        <v>54.14</v>
      </c>
      <c r="K83">
        <f>MES_EOD!AI83+MES_EOD!AJ83</f>
        <v>4.92</v>
      </c>
      <c r="L83">
        <f>NDMC_EOD!AI83+NDMC_EOD!AJ83</f>
        <v>18.7</v>
      </c>
      <c r="M83">
        <f>TPDDL_EOD!AI83+TPDDL_EOD!AJ83</f>
        <v>68.52</v>
      </c>
      <c r="N83">
        <f t="shared" si="7"/>
        <v>283.5</v>
      </c>
      <c r="O83" s="112">
        <f t="shared" si="8"/>
        <v>0</v>
      </c>
      <c r="P83">
        <v>137.22</v>
      </c>
      <c r="Q83">
        <v>54.14</v>
      </c>
      <c r="R83">
        <v>4.92</v>
      </c>
      <c r="S83">
        <v>18.7</v>
      </c>
      <c r="T83">
        <v>68.52</v>
      </c>
      <c r="U83" s="114">
        <f t="shared" si="9"/>
        <v>283.5</v>
      </c>
      <c r="V83" s="112">
        <f t="shared" si="10"/>
        <v>0</v>
      </c>
      <c r="Y83">
        <f>BAWANA!AW83+BAWANA!AX83</f>
        <v>31.5</v>
      </c>
      <c r="Z83">
        <f>BAWANA!BD83+BAWANA!BE83</f>
        <v>0</v>
      </c>
      <c r="AA83">
        <f>BAWANA!X83+BAWANA!Y83</f>
        <v>31.5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283.5</v>
      </c>
      <c r="E84">
        <f>BAWANA!AM84</f>
        <v>0</v>
      </c>
      <c r="F84">
        <f t="shared" si="11"/>
        <v>256</v>
      </c>
      <c r="G84">
        <f t="shared" si="12"/>
        <v>283.5</v>
      </c>
      <c r="H84" s="112"/>
      <c r="I84">
        <f>BRPL_EOD!AI84+BRPL_EOD!AJ84</f>
        <v>137.22</v>
      </c>
      <c r="J84">
        <f>BYPL_EOD!AI84+BYPL_EOD!AJ84</f>
        <v>54.14</v>
      </c>
      <c r="K84">
        <f>MES_EOD!AI84+MES_EOD!AJ84</f>
        <v>4.92</v>
      </c>
      <c r="L84">
        <f>NDMC_EOD!AI84+NDMC_EOD!AJ84</f>
        <v>18.7</v>
      </c>
      <c r="M84">
        <f>TPDDL_EOD!AI84+TPDDL_EOD!AJ84</f>
        <v>68.52</v>
      </c>
      <c r="N84">
        <f t="shared" si="7"/>
        <v>283.5</v>
      </c>
      <c r="O84" s="112">
        <f t="shared" si="8"/>
        <v>0</v>
      </c>
      <c r="P84">
        <v>137.22</v>
      </c>
      <c r="Q84">
        <v>54.14</v>
      </c>
      <c r="R84">
        <v>4.92</v>
      </c>
      <c r="S84">
        <v>18.7</v>
      </c>
      <c r="T84">
        <v>68.52</v>
      </c>
      <c r="U84" s="114">
        <f t="shared" si="9"/>
        <v>283.5</v>
      </c>
      <c r="V84" s="112">
        <f t="shared" si="10"/>
        <v>0</v>
      </c>
      <c r="Y84">
        <f>BAWANA!AW84+BAWANA!AX84</f>
        <v>31.5</v>
      </c>
      <c r="Z84">
        <f>BAWANA!BD84+BAWANA!BE84</f>
        <v>0</v>
      </c>
      <c r="AA84">
        <f>BAWANA!X84+BAWANA!Y84</f>
        <v>31.5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302.22000000000003</v>
      </c>
      <c r="E85">
        <f>BAWANA!AM85</f>
        <v>0</v>
      </c>
      <c r="F85">
        <f t="shared" si="11"/>
        <v>256</v>
      </c>
      <c r="G85">
        <f t="shared" si="12"/>
        <v>302.22000000000003</v>
      </c>
      <c r="H85" s="112"/>
      <c r="I85">
        <f>BRPL_EOD!AI85+BRPL_EOD!AJ85</f>
        <v>159.61000000000001</v>
      </c>
      <c r="J85">
        <f>BYPL_EOD!AI85+BYPL_EOD!AJ85</f>
        <v>49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302.22000000000003</v>
      </c>
      <c r="O85" s="112">
        <f t="shared" si="8"/>
        <v>0</v>
      </c>
      <c r="P85">
        <v>159.61000000000001</v>
      </c>
      <c r="Q85">
        <v>49</v>
      </c>
      <c r="R85">
        <v>5</v>
      </c>
      <c r="S85">
        <v>19</v>
      </c>
      <c r="T85">
        <v>69.61</v>
      </c>
      <c r="U85" s="114">
        <f t="shared" si="9"/>
        <v>302.22000000000003</v>
      </c>
      <c r="V85" s="112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302.22000000000003</v>
      </c>
      <c r="E86">
        <f>BAWANA!AM86</f>
        <v>0</v>
      </c>
      <c r="F86">
        <f t="shared" si="11"/>
        <v>256</v>
      </c>
      <c r="G86">
        <f t="shared" si="12"/>
        <v>302.22000000000003</v>
      </c>
      <c r="H86" s="112"/>
      <c r="I86">
        <f>BRPL_EOD!AI86+BRPL_EOD!AJ86</f>
        <v>159.61000000000001</v>
      </c>
      <c r="J86">
        <f>BYPL_EOD!AI86+BYPL_EOD!AJ86</f>
        <v>49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302.22000000000003</v>
      </c>
      <c r="O86" s="112">
        <f t="shared" si="8"/>
        <v>0</v>
      </c>
      <c r="P86">
        <v>159.61000000000001</v>
      </c>
      <c r="Q86">
        <v>49</v>
      </c>
      <c r="R86">
        <v>5</v>
      </c>
      <c r="S86">
        <v>19</v>
      </c>
      <c r="T86">
        <v>69.61</v>
      </c>
      <c r="U86" s="114">
        <f t="shared" si="9"/>
        <v>302.22000000000003</v>
      </c>
      <c r="V86" s="112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242.22000000000003</v>
      </c>
      <c r="E87">
        <f>BAWANA!AM87</f>
        <v>0</v>
      </c>
      <c r="F87">
        <f t="shared" si="11"/>
        <v>256</v>
      </c>
      <c r="G87">
        <f t="shared" si="12"/>
        <v>242.22000000000003</v>
      </c>
      <c r="H87" s="112"/>
      <c r="I87">
        <f>BRPL_EOD!AI87+BRPL_EOD!AJ87</f>
        <v>99.61</v>
      </c>
      <c r="J87">
        <f>BYPL_EOD!AI87+BYPL_EOD!AJ87</f>
        <v>49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242.22000000000003</v>
      </c>
      <c r="O87" s="112">
        <f t="shared" si="8"/>
        <v>0</v>
      </c>
      <c r="P87">
        <v>99.61</v>
      </c>
      <c r="Q87">
        <v>49</v>
      </c>
      <c r="R87">
        <v>5</v>
      </c>
      <c r="S87">
        <v>19</v>
      </c>
      <c r="T87">
        <v>69.61</v>
      </c>
      <c r="U87" s="114">
        <f t="shared" si="9"/>
        <v>242.22000000000003</v>
      </c>
      <c r="V87" s="112">
        <f t="shared" si="10"/>
        <v>0</v>
      </c>
      <c r="Y87">
        <f>BAWANA!AW87+BAWANA!AX87</f>
        <v>13.89</v>
      </c>
      <c r="Z87">
        <f>BAWANA!BD87+BAWANA!BE87</f>
        <v>13.89</v>
      </c>
      <c r="AA87">
        <f>BAWANA!X87+BAWANA!Y87</f>
        <v>13.89</v>
      </c>
      <c r="AB87">
        <f>BAWANA!AE87+BAWANA!AF87</f>
        <v>13.89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223.34000000000003</v>
      </c>
      <c r="E88">
        <f>BAWANA!AM88</f>
        <v>0</v>
      </c>
      <c r="F88">
        <f t="shared" si="11"/>
        <v>256</v>
      </c>
      <c r="G88">
        <f t="shared" si="12"/>
        <v>223.34000000000003</v>
      </c>
      <c r="H88" s="112"/>
      <c r="I88">
        <f>BRPL_EOD!AI88+BRPL_EOD!AJ88</f>
        <v>99.61</v>
      </c>
      <c r="J88">
        <f>BYPL_EOD!AI88+BYPL_EOD!AJ88</f>
        <v>49</v>
      </c>
      <c r="K88">
        <f>MES_EOD!AI88+MES_EOD!AJ88</f>
        <v>5</v>
      </c>
      <c r="L88">
        <f>NDMC_EOD!AI88+NDMC_EOD!AJ88</f>
        <v>19</v>
      </c>
      <c r="M88">
        <f>TPDDL_EOD!AI88+TPDDL_EOD!AJ88</f>
        <v>50.74</v>
      </c>
      <c r="N88">
        <f t="shared" si="7"/>
        <v>223.35000000000002</v>
      </c>
      <c r="O88" s="112">
        <f t="shared" si="8"/>
        <v>-9.9999999999909051E-3</v>
      </c>
      <c r="P88">
        <v>99.605540183568394</v>
      </c>
      <c r="Q88">
        <v>48.997806133870611</v>
      </c>
      <c r="R88">
        <v>4.9997761361092454</v>
      </c>
      <c r="S88">
        <v>18.999149317215135</v>
      </c>
      <c r="T88">
        <v>50.73772822923663</v>
      </c>
      <c r="U88" s="114">
        <f t="shared" si="9"/>
        <v>223.34</v>
      </c>
      <c r="V88" s="112">
        <f t="shared" si="10"/>
        <v>0</v>
      </c>
      <c r="Y88">
        <f>BAWANA!AW88+BAWANA!AX88</f>
        <v>23.33</v>
      </c>
      <c r="Z88">
        <f>BAWANA!BD88+BAWANA!BE88</f>
        <v>23.33</v>
      </c>
      <c r="AA88">
        <f>BAWANA!X88+BAWANA!Y88</f>
        <v>23.33</v>
      </c>
      <c r="AB88">
        <f>BAWANA!AE88+BAWANA!AF88</f>
        <v>23.33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223.34000000000003</v>
      </c>
      <c r="E89">
        <f>BAWANA!AM89</f>
        <v>0</v>
      </c>
      <c r="F89">
        <f t="shared" si="11"/>
        <v>256</v>
      </c>
      <c r="G89">
        <f t="shared" si="12"/>
        <v>223.34000000000003</v>
      </c>
      <c r="H89" s="112"/>
      <c r="I89">
        <f>BRPL_EOD!AI89+BRPL_EOD!AJ89</f>
        <v>99.61</v>
      </c>
      <c r="J89">
        <f>BYPL_EOD!AI89+BYPL_EOD!AJ89</f>
        <v>49</v>
      </c>
      <c r="K89">
        <f>MES_EOD!AI89+MES_EOD!AJ89</f>
        <v>5</v>
      </c>
      <c r="L89">
        <f>NDMC_EOD!AI89+NDMC_EOD!AJ89</f>
        <v>19</v>
      </c>
      <c r="M89">
        <f>TPDDL_EOD!AI89+TPDDL_EOD!AJ89</f>
        <v>50.74</v>
      </c>
      <c r="N89">
        <f t="shared" si="7"/>
        <v>223.35000000000002</v>
      </c>
      <c r="O89" s="112">
        <f t="shared" si="8"/>
        <v>-9.9999999999909051E-3</v>
      </c>
      <c r="P89">
        <v>99.605540183568394</v>
      </c>
      <c r="Q89">
        <v>48.997806133870611</v>
      </c>
      <c r="R89">
        <v>4.9997761361092454</v>
      </c>
      <c r="S89">
        <v>18.999149317215135</v>
      </c>
      <c r="T89">
        <v>50.73772822923663</v>
      </c>
      <c r="U89" s="114">
        <f t="shared" si="9"/>
        <v>223.34</v>
      </c>
      <c r="V89" s="112">
        <f t="shared" si="10"/>
        <v>0</v>
      </c>
      <c r="Y89">
        <f>BAWANA!AW89+BAWANA!AX89</f>
        <v>23.33</v>
      </c>
      <c r="Z89">
        <f>BAWANA!BD89+BAWANA!BE89</f>
        <v>23.33</v>
      </c>
      <c r="AA89">
        <f>BAWANA!X89+BAWANA!Y89</f>
        <v>23.33</v>
      </c>
      <c r="AB89">
        <f>BAWANA!AE89+BAWANA!AF89</f>
        <v>23.33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223.34000000000003</v>
      </c>
      <c r="E90">
        <f>BAWANA!AM90</f>
        <v>0</v>
      </c>
      <c r="F90">
        <f t="shared" si="11"/>
        <v>256</v>
      </c>
      <c r="G90">
        <f t="shared" si="12"/>
        <v>223.34000000000003</v>
      </c>
      <c r="H90" s="112"/>
      <c r="I90">
        <f>BRPL_EOD!AI90+BRPL_EOD!AJ90</f>
        <v>99.61</v>
      </c>
      <c r="J90">
        <f>BYPL_EOD!AI90+BYPL_EOD!AJ90</f>
        <v>49</v>
      </c>
      <c r="K90">
        <f>MES_EOD!AI90+MES_EOD!AJ90</f>
        <v>5</v>
      </c>
      <c r="L90">
        <f>NDMC_EOD!AI90+NDMC_EOD!AJ90</f>
        <v>19</v>
      </c>
      <c r="M90">
        <f>TPDDL_EOD!AI90+TPDDL_EOD!AJ90</f>
        <v>50.74</v>
      </c>
      <c r="N90">
        <f t="shared" si="7"/>
        <v>223.35000000000002</v>
      </c>
      <c r="O90" s="112">
        <f t="shared" si="8"/>
        <v>-9.9999999999909051E-3</v>
      </c>
      <c r="P90">
        <v>99.605540183568394</v>
      </c>
      <c r="Q90">
        <v>48.997806133870611</v>
      </c>
      <c r="R90">
        <v>4.9997761361092454</v>
      </c>
      <c r="S90">
        <v>18.999149317215135</v>
      </c>
      <c r="T90">
        <v>50.73772822923663</v>
      </c>
      <c r="U90" s="114">
        <f t="shared" si="9"/>
        <v>223.34</v>
      </c>
      <c r="V90" s="112">
        <f t="shared" si="10"/>
        <v>0</v>
      </c>
      <c r="Y90">
        <f>BAWANA!AW90+BAWANA!AX90</f>
        <v>23.33</v>
      </c>
      <c r="Z90">
        <f>BAWANA!BD90+BAWANA!BE90</f>
        <v>23.33</v>
      </c>
      <c r="AA90">
        <f>BAWANA!X90+BAWANA!Y90</f>
        <v>23.33</v>
      </c>
      <c r="AB90">
        <f>BAWANA!AE90+BAWANA!AF90</f>
        <v>23.33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223.34000000000003</v>
      </c>
      <c r="E91">
        <f>BAWANA!AM91</f>
        <v>0</v>
      </c>
      <c r="F91">
        <f t="shared" si="11"/>
        <v>256</v>
      </c>
      <c r="G91">
        <f t="shared" si="12"/>
        <v>223.34000000000003</v>
      </c>
      <c r="H91" s="112"/>
      <c r="I91">
        <f>BRPL_EOD!AI91+BRPL_EOD!AJ91</f>
        <v>99.61</v>
      </c>
      <c r="J91">
        <f>BYPL_EOD!AI91+BYPL_EOD!AJ91</f>
        <v>49</v>
      </c>
      <c r="K91">
        <f>MES_EOD!AI91+MES_EOD!AJ91</f>
        <v>5</v>
      </c>
      <c r="L91">
        <f>NDMC_EOD!AI91+NDMC_EOD!AJ91</f>
        <v>19</v>
      </c>
      <c r="M91">
        <f>TPDDL_EOD!AI91+TPDDL_EOD!AJ91</f>
        <v>50.74</v>
      </c>
      <c r="N91">
        <f t="shared" si="7"/>
        <v>223.35000000000002</v>
      </c>
      <c r="O91" s="112">
        <f t="shared" si="8"/>
        <v>-9.9999999999909051E-3</v>
      </c>
      <c r="P91">
        <v>99.605540183568394</v>
      </c>
      <c r="Q91">
        <v>48.997806133870611</v>
      </c>
      <c r="R91">
        <v>4.9997761361092454</v>
      </c>
      <c r="S91">
        <v>18.999149317215135</v>
      </c>
      <c r="T91">
        <v>50.73772822923663</v>
      </c>
      <c r="U91" s="114">
        <f t="shared" si="9"/>
        <v>223.34</v>
      </c>
      <c r="V91" s="112">
        <f t="shared" si="10"/>
        <v>0</v>
      </c>
      <c r="Y91">
        <f>BAWANA!AW91+BAWANA!AX91</f>
        <v>23.33</v>
      </c>
      <c r="Z91">
        <f>BAWANA!BD91+BAWANA!BE91</f>
        <v>23.33</v>
      </c>
      <c r="AA91">
        <f>BAWANA!X91+BAWANA!Y91</f>
        <v>23.33</v>
      </c>
      <c r="AB91">
        <f>BAWANA!AE91+BAWANA!AF91</f>
        <v>23.33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223.34000000000003</v>
      </c>
      <c r="E92">
        <f>BAWANA!AM92</f>
        <v>0</v>
      </c>
      <c r="F92">
        <f t="shared" si="11"/>
        <v>256</v>
      </c>
      <c r="G92">
        <f t="shared" si="12"/>
        <v>223.34000000000003</v>
      </c>
      <c r="H92" s="112"/>
      <c r="I92">
        <f>BRPL_EOD!AI92+BRPL_EOD!AJ92</f>
        <v>99.61</v>
      </c>
      <c r="J92">
        <f>BYPL_EOD!AI92+BYPL_EOD!AJ92</f>
        <v>49</v>
      </c>
      <c r="K92">
        <f>MES_EOD!AI92+MES_EOD!AJ92</f>
        <v>5</v>
      </c>
      <c r="L92">
        <f>NDMC_EOD!AI92+NDMC_EOD!AJ92</f>
        <v>19</v>
      </c>
      <c r="M92">
        <f>TPDDL_EOD!AI92+TPDDL_EOD!AJ92</f>
        <v>50.74</v>
      </c>
      <c r="N92">
        <f t="shared" si="7"/>
        <v>223.35000000000002</v>
      </c>
      <c r="O92" s="112">
        <f t="shared" si="8"/>
        <v>-9.9999999999909051E-3</v>
      </c>
      <c r="P92">
        <v>99.605540183568394</v>
      </c>
      <c r="Q92">
        <v>48.997806133870611</v>
      </c>
      <c r="R92">
        <v>4.9997761361092454</v>
      </c>
      <c r="S92">
        <v>18.999149317215135</v>
      </c>
      <c r="T92">
        <v>50.73772822923663</v>
      </c>
      <c r="U92" s="114">
        <f t="shared" si="9"/>
        <v>223.34</v>
      </c>
      <c r="V92" s="112">
        <f t="shared" si="10"/>
        <v>0</v>
      </c>
      <c r="Y92">
        <f>BAWANA!AW92+BAWANA!AX92</f>
        <v>23.33</v>
      </c>
      <c r="Z92">
        <f>BAWANA!BD92+BAWANA!BE92</f>
        <v>23.33</v>
      </c>
      <c r="AA92">
        <f>BAWANA!X92+BAWANA!Y92</f>
        <v>23.33</v>
      </c>
      <c r="AB92">
        <f>BAWANA!AE92+BAWANA!AF92</f>
        <v>23.33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223.34000000000003</v>
      </c>
      <c r="E93">
        <f>BAWANA!AM93</f>
        <v>0</v>
      </c>
      <c r="F93">
        <f t="shared" si="11"/>
        <v>256</v>
      </c>
      <c r="G93">
        <f t="shared" si="12"/>
        <v>223.34000000000003</v>
      </c>
      <c r="H93" s="112"/>
      <c r="I93">
        <f>BRPL_EOD!AI93+BRPL_EOD!AJ93</f>
        <v>99.61</v>
      </c>
      <c r="J93">
        <f>BYPL_EOD!AI93+BYPL_EOD!AJ93</f>
        <v>49</v>
      </c>
      <c r="K93">
        <f>MES_EOD!AI93+MES_EOD!AJ93</f>
        <v>5</v>
      </c>
      <c r="L93">
        <f>NDMC_EOD!AI93+NDMC_EOD!AJ93</f>
        <v>19</v>
      </c>
      <c r="M93">
        <f>TPDDL_EOD!AI93+TPDDL_EOD!AJ93</f>
        <v>50.74</v>
      </c>
      <c r="N93">
        <f t="shared" si="7"/>
        <v>223.35000000000002</v>
      </c>
      <c r="O93" s="112">
        <f t="shared" si="8"/>
        <v>-9.9999999999909051E-3</v>
      </c>
      <c r="P93">
        <v>99.605540183568394</v>
      </c>
      <c r="Q93">
        <v>48.997806133870611</v>
      </c>
      <c r="R93">
        <v>4.9997761361092454</v>
      </c>
      <c r="S93">
        <v>18.999149317215135</v>
      </c>
      <c r="T93">
        <v>50.73772822923663</v>
      </c>
      <c r="U93" s="114">
        <f t="shared" si="9"/>
        <v>223.34</v>
      </c>
      <c r="V93" s="112">
        <f t="shared" si="10"/>
        <v>0</v>
      </c>
      <c r="Y93">
        <f>BAWANA!AW93+BAWANA!AX93</f>
        <v>23.33</v>
      </c>
      <c r="Z93">
        <f>BAWANA!BD93+BAWANA!BE93</f>
        <v>23.33</v>
      </c>
      <c r="AA93">
        <f>BAWANA!X93+BAWANA!Y93</f>
        <v>23.33</v>
      </c>
      <c r="AB93">
        <f>BAWANA!AE93+BAWANA!AF93</f>
        <v>23.33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223.34000000000003</v>
      </c>
      <c r="E94">
        <f>BAWANA!AM94</f>
        <v>0</v>
      </c>
      <c r="F94">
        <f t="shared" si="11"/>
        <v>256</v>
      </c>
      <c r="G94">
        <f t="shared" si="12"/>
        <v>223.34000000000003</v>
      </c>
      <c r="H94" s="112"/>
      <c r="I94">
        <f>BRPL_EOD!AI94+BRPL_EOD!AJ94</f>
        <v>99.61</v>
      </c>
      <c r="J94">
        <f>BYPL_EOD!AI94+BYPL_EOD!AJ94</f>
        <v>49</v>
      </c>
      <c r="K94">
        <f>MES_EOD!AI94+MES_EOD!AJ94</f>
        <v>5</v>
      </c>
      <c r="L94">
        <f>NDMC_EOD!AI94+NDMC_EOD!AJ94</f>
        <v>19</v>
      </c>
      <c r="M94">
        <f>TPDDL_EOD!AI94+TPDDL_EOD!AJ94</f>
        <v>50.74</v>
      </c>
      <c r="N94">
        <f t="shared" si="7"/>
        <v>223.35000000000002</v>
      </c>
      <c r="O94" s="112">
        <f t="shared" si="8"/>
        <v>-9.9999999999909051E-3</v>
      </c>
      <c r="P94">
        <v>99.605540183568394</v>
      </c>
      <c r="Q94">
        <v>48.997806133870611</v>
      </c>
      <c r="R94">
        <v>4.9997761361092454</v>
      </c>
      <c r="S94">
        <v>18.999149317215135</v>
      </c>
      <c r="T94">
        <v>50.73772822923663</v>
      </c>
      <c r="U94" s="114">
        <f t="shared" si="9"/>
        <v>223.34</v>
      </c>
      <c r="V94" s="112">
        <f t="shared" si="10"/>
        <v>0</v>
      </c>
      <c r="Y94">
        <f>BAWANA!AW94+BAWANA!AX94</f>
        <v>23.33</v>
      </c>
      <c r="Z94">
        <f>BAWANA!BD94+BAWANA!BE94</f>
        <v>23.33</v>
      </c>
      <c r="AA94">
        <f>BAWANA!X94+BAWANA!Y94</f>
        <v>23.33</v>
      </c>
      <c r="AB94">
        <f>BAWANA!AE94+BAWANA!AF94</f>
        <v>23.33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223.34000000000003</v>
      </c>
      <c r="E95">
        <f>BAWANA!AM95</f>
        <v>0</v>
      </c>
      <c r="F95">
        <f t="shared" si="11"/>
        <v>256</v>
      </c>
      <c r="G95">
        <f t="shared" si="12"/>
        <v>223.34000000000003</v>
      </c>
      <c r="H95" s="112"/>
      <c r="I95">
        <f>BRPL_EOD!AI95+BRPL_EOD!AJ95</f>
        <v>99.61</v>
      </c>
      <c r="J95">
        <f>BYPL_EOD!AI95+BYPL_EOD!AJ95</f>
        <v>49</v>
      </c>
      <c r="K95">
        <f>MES_EOD!AI95+MES_EOD!AJ95</f>
        <v>5</v>
      </c>
      <c r="L95">
        <f>NDMC_EOD!AI95+NDMC_EOD!AJ95</f>
        <v>19</v>
      </c>
      <c r="M95">
        <f>TPDDL_EOD!AI95+TPDDL_EOD!AJ95</f>
        <v>50.74</v>
      </c>
      <c r="N95">
        <f t="shared" si="7"/>
        <v>223.35000000000002</v>
      </c>
      <c r="O95" s="112">
        <f t="shared" si="8"/>
        <v>-9.9999999999909051E-3</v>
      </c>
      <c r="P95">
        <v>99.605540183568394</v>
      </c>
      <c r="Q95">
        <v>48.997806133870611</v>
      </c>
      <c r="R95">
        <v>4.9997761361092454</v>
      </c>
      <c r="S95">
        <v>18.999149317215135</v>
      </c>
      <c r="T95">
        <v>50.73772822923663</v>
      </c>
      <c r="U95" s="114">
        <f t="shared" si="9"/>
        <v>223.34</v>
      </c>
      <c r="V95" s="112">
        <f t="shared" si="10"/>
        <v>0</v>
      </c>
      <c r="Y95">
        <f>BAWANA!AW95+BAWANA!AX95</f>
        <v>23.33</v>
      </c>
      <c r="Z95">
        <f>BAWANA!BD95+BAWANA!BE95</f>
        <v>23.33</v>
      </c>
      <c r="AA95">
        <f>BAWANA!X95+BAWANA!Y95</f>
        <v>23.33</v>
      </c>
      <c r="AB95">
        <f>BAWANA!AE95+BAWANA!AF95</f>
        <v>23.33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223.34000000000003</v>
      </c>
      <c r="E96">
        <f>BAWANA!AM96</f>
        <v>0</v>
      </c>
      <c r="F96">
        <f t="shared" si="11"/>
        <v>256</v>
      </c>
      <c r="G96">
        <f t="shared" si="12"/>
        <v>223.34000000000003</v>
      </c>
      <c r="H96" s="112"/>
      <c r="I96">
        <f>BRPL_EOD!AI96+BRPL_EOD!AJ96</f>
        <v>99.61</v>
      </c>
      <c r="J96">
        <f>BYPL_EOD!AI96+BYPL_EOD!AJ96</f>
        <v>49</v>
      </c>
      <c r="K96">
        <f>MES_EOD!AI96+MES_EOD!AJ96</f>
        <v>5</v>
      </c>
      <c r="L96">
        <f>NDMC_EOD!AI96+NDMC_EOD!AJ96</f>
        <v>19</v>
      </c>
      <c r="M96">
        <f>TPDDL_EOD!AI96+TPDDL_EOD!AJ96</f>
        <v>50.74</v>
      </c>
      <c r="N96">
        <f t="shared" si="7"/>
        <v>223.35000000000002</v>
      </c>
      <c r="O96" s="112">
        <f t="shared" si="8"/>
        <v>-9.9999999999909051E-3</v>
      </c>
      <c r="P96">
        <v>99.605540183568394</v>
      </c>
      <c r="Q96">
        <v>48.997806133870611</v>
      </c>
      <c r="R96">
        <v>4.9997761361092454</v>
      </c>
      <c r="S96">
        <v>18.999149317215135</v>
      </c>
      <c r="T96">
        <v>50.73772822923663</v>
      </c>
      <c r="U96" s="114">
        <f t="shared" si="9"/>
        <v>223.34</v>
      </c>
      <c r="V96" s="112">
        <f t="shared" si="10"/>
        <v>0</v>
      </c>
      <c r="Y96">
        <f>BAWANA!AW96+BAWANA!AX96</f>
        <v>23.33</v>
      </c>
      <c r="Z96">
        <f>BAWANA!BD96+BAWANA!BE96</f>
        <v>23.33</v>
      </c>
      <c r="AA96">
        <f>BAWANA!X96+BAWANA!Y96</f>
        <v>23.33</v>
      </c>
      <c r="AB96">
        <f>BAWANA!AE96+BAWANA!AF96</f>
        <v>23.33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223.34000000000003</v>
      </c>
      <c r="E97">
        <f>BAWANA!AM97</f>
        <v>0</v>
      </c>
      <c r="F97">
        <f t="shared" si="11"/>
        <v>256</v>
      </c>
      <c r="G97">
        <f t="shared" si="12"/>
        <v>223.34000000000003</v>
      </c>
      <c r="H97" s="112"/>
      <c r="I97">
        <f>BRPL_EOD!AI97+BRPL_EOD!AJ97</f>
        <v>99.61</v>
      </c>
      <c r="J97">
        <f>BYPL_EOD!AI97+BYPL_EOD!AJ97</f>
        <v>49</v>
      </c>
      <c r="K97">
        <f>MES_EOD!AI97+MES_EOD!AJ97</f>
        <v>5</v>
      </c>
      <c r="L97">
        <f>NDMC_EOD!AI97+NDMC_EOD!AJ97</f>
        <v>19</v>
      </c>
      <c r="M97">
        <f>TPDDL_EOD!AI97+TPDDL_EOD!AJ97</f>
        <v>50.74</v>
      </c>
      <c r="N97">
        <f t="shared" si="7"/>
        <v>223.35000000000002</v>
      </c>
      <c r="O97" s="112">
        <f t="shared" si="8"/>
        <v>-9.9999999999909051E-3</v>
      </c>
      <c r="P97">
        <v>99.605540183568394</v>
      </c>
      <c r="Q97">
        <v>48.997806133870611</v>
      </c>
      <c r="R97">
        <v>4.9997761361092454</v>
      </c>
      <c r="S97">
        <v>18.999149317215135</v>
      </c>
      <c r="T97">
        <v>50.73772822923663</v>
      </c>
      <c r="U97" s="114">
        <f t="shared" si="9"/>
        <v>223.34</v>
      </c>
      <c r="V97" s="112">
        <f t="shared" si="10"/>
        <v>0</v>
      </c>
      <c r="Y97">
        <f>BAWANA!AW97+BAWANA!AX97</f>
        <v>23.33</v>
      </c>
      <c r="Z97">
        <f>BAWANA!BD97+BAWANA!BE97</f>
        <v>23.33</v>
      </c>
      <c r="AA97">
        <f>BAWANA!X97+BAWANA!Y97</f>
        <v>23.33</v>
      </c>
      <c r="AB97">
        <f>BAWANA!AE97+BAWANA!AF97</f>
        <v>23.33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223.34000000000003</v>
      </c>
      <c r="E98">
        <f>BAWANA!AM98</f>
        <v>0</v>
      </c>
      <c r="F98">
        <f t="shared" si="11"/>
        <v>256</v>
      </c>
      <c r="G98">
        <f t="shared" si="12"/>
        <v>223.34000000000003</v>
      </c>
      <c r="H98" s="112"/>
      <c r="I98">
        <f>BRPL_EOD!AI98+BRPL_EOD!AJ98</f>
        <v>99.61</v>
      </c>
      <c r="J98">
        <f>BYPL_EOD!AI98+BYPL_EOD!AJ98</f>
        <v>49</v>
      </c>
      <c r="K98">
        <f>MES_EOD!AI98+MES_EOD!AJ98</f>
        <v>5</v>
      </c>
      <c r="L98">
        <f>NDMC_EOD!AI98+NDMC_EOD!AJ98</f>
        <v>19</v>
      </c>
      <c r="M98">
        <f>TPDDL_EOD!AI98+TPDDL_EOD!AJ98</f>
        <v>50.74</v>
      </c>
      <c r="N98">
        <f t="shared" si="7"/>
        <v>223.35000000000002</v>
      </c>
      <c r="O98" s="112">
        <f t="shared" si="8"/>
        <v>-9.9999999999909051E-3</v>
      </c>
      <c r="P98">
        <v>99.605540183568394</v>
      </c>
      <c r="Q98">
        <v>48.997806133870611</v>
      </c>
      <c r="R98">
        <v>4.9997761361092454</v>
      </c>
      <c r="S98">
        <v>18.999149317215135</v>
      </c>
      <c r="T98">
        <v>50.73772822923663</v>
      </c>
      <c r="U98" s="114">
        <f t="shared" si="9"/>
        <v>223.34</v>
      </c>
      <c r="V98" s="112">
        <f t="shared" si="10"/>
        <v>0</v>
      </c>
      <c r="Y98">
        <f>BAWANA!AW98+BAWANA!AX98</f>
        <v>23.33</v>
      </c>
      <c r="Z98">
        <f>BAWANA!BD98+BAWANA!BE98</f>
        <v>23.33</v>
      </c>
      <c r="AA98">
        <f>BAWANA!X98+BAWANA!Y98</f>
        <v>23.33</v>
      </c>
      <c r="AB98">
        <f>BAWANA!AE98+BAWANA!AF98</f>
        <v>23.33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5.5896075000000032</v>
      </c>
      <c r="E99" s="114">
        <f t="shared" si="14"/>
        <v>0</v>
      </c>
      <c r="F99" s="114">
        <f t="shared" si="14"/>
        <v>6.1440000000000001</v>
      </c>
      <c r="G99" s="114">
        <f t="shared" si="14"/>
        <v>5.5896075000000032</v>
      </c>
      <c r="H99" s="114"/>
      <c r="I99" s="114">
        <f t="shared" si="14"/>
        <v>2.2898625000000008</v>
      </c>
      <c r="J99" s="114">
        <f t="shared" si="14"/>
        <v>1.2239749999999998</v>
      </c>
      <c r="K99" s="114">
        <f t="shared" si="14"/>
        <v>0.11930000000000002</v>
      </c>
      <c r="L99" s="114">
        <f t="shared" si="14"/>
        <v>0.48491500000000043</v>
      </c>
      <c r="M99" s="114">
        <f t="shared" si="14"/>
        <v>1.4715825000000009</v>
      </c>
      <c r="N99" s="114">
        <f t="shared" si="14"/>
        <v>5.5896349999999986</v>
      </c>
      <c r="O99" s="114">
        <f t="shared" si="14"/>
        <v>-2.749999999997499E-5</v>
      </c>
      <c r="P99" s="114">
        <f t="shared" si="14"/>
        <v>2.2898502355048143</v>
      </c>
      <c r="Q99" s="114">
        <f t="shared" si="14"/>
        <v>1.2239689668681442</v>
      </c>
      <c r="R99" s="114">
        <f t="shared" si="14"/>
        <v>0.1192993843743004</v>
      </c>
      <c r="S99" s="114">
        <f t="shared" si="14"/>
        <v>0.48491266062234201</v>
      </c>
      <c r="T99" s="114">
        <f t="shared" si="14"/>
        <v>1.4715762526304015</v>
      </c>
      <c r="U99" s="114">
        <f t="shared" si="14"/>
        <v>5.5896075000000032</v>
      </c>
      <c r="V99" s="114">
        <f t="shared" si="10"/>
        <v>0</v>
      </c>
      <c r="Y99" s="114">
        <f>SUM(Y3:Y98)/4000</f>
        <v>0.68889499999999981</v>
      </c>
      <c r="Z99" s="114">
        <f t="shared" ref="Z99:AD99" si="15">SUM(Z3:Z98)/4000</f>
        <v>0.67314499999999988</v>
      </c>
      <c r="AA99" s="114">
        <f t="shared" si="15"/>
        <v>0.68889499999999981</v>
      </c>
      <c r="AB99" s="114">
        <f t="shared" si="15"/>
        <v>0.67314499999999988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200</v>
      </c>
      <c r="D69">
        <f>BAWANA!AP69</f>
        <v>0</v>
      </c>
      <c r="E69">
        <f>BAWANA!AQ69</f>
        <v>35</v>
      </c>
      <c r="F69">
        <f t="shared" si="11"/>
        <v>968</v>
      </c>
      <c r="G69">
        <f t="shared" si="12"/>
        <v>35</v>
      </c>
      <c r="H69" s="112"/>
      <c r="I69">
        <f>BRPL_EOD!AM69+BRPL_EOD!AN69</f>
        <v>35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35</v>
      </c>
      <c r="O69" s="112">
        <f t="shared" si="8"/>
        <v>0</v>
      </c>
      <c r="P69">
        <v>35</v>
      </c>
      <c r="Q69">
        <v>0</v>
      </c>
      <c r="R69">
        <v>0</v>
      </c>
      <c r="S69">
        <v>0</v>
      </c>
      <c r="T69">
        <v>0</v>
      </c>
      <c r="U69" s="114">
        <f t="shared" si="9"/>
        <v>35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200</v>
      </c>
      <c r="D70">
        <f>BAWANA!AP70</f>
        <v>0</v>
      </c>
      <c r="E70">
        <f>BAWANA!AQ70</f>
        <v>60</v>
      </c>
      <c r="F70">
        <f t="shared" si="11"/>
        <v>968</v>
      </c>
      <c r="G70">
        <f t="shared" si="12"/>
        <v>60</v>
      </c>
      <c r="H70" s="112"/>
      <c r="I70">
        <f>BRPL_EOD!AM70+BRPL_EOD!AN70</f>
        <v>60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60</v>
      </c>
      <c r="O70" s="112">
        <f t="shared" si="8"/>
        <v>0</v>
      </c>
      <c r="P70">
        <v>60</v>
      </c>
      <c r="Q70">
        <v>0</v>
      </c>
      <c r="R70">
        <v>0</v>
      </c>
      <c r="S70">
        <v>0</v>
      </c>
      <c r="T70">
        <v>0</v>
      </c>
      <c r="U70" s="114">
        <f t="shared" si="9"/>
        <v>60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200</v>
      </c>
      <c r="D71">
        <f>BAWANA!AP71</f>
        <v>0</v>
      </c>
      <c r="E71">
        <f>BAWANA!AQ71</f>
        <v>130</v>
      </c>
      <c r="F71">
        <f t="shared" si="11"/>
        <v>968</v>
      </c>
      <c r="G71">
        <f t="shared" si="12"/>
        <v>130</v>
      </c>
      <c r="H71" s="112"/>
      <c r="I71">
        <f>BRPL_EOD!AM71+BRPL_EOD!AN71</f>
        <v>130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130</v>
      </c>
      <c r="O71" s="112">
        <f t="shared" si="8"/>
        <v>0</v>
      </c>
      <c r="P71">
        <v>130</v>
      </c>
      <c r="Q71">
        <v>0</v>
      </c>
      <c r="R71">
        <v>0</v>
      </c>
      <c r="S71">
        <v>0</v>
      </c>
      <c r="T71">
        <v>0</v>
      </c>
      <c r="U71" s="114">
        <f t="shared" si="9"/>
        <v>130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200</v>
      </c>
      <c r="D72">
        <f>BAWANA!AP72</f>
        <v>0</v>
      </c>
      <c r="E72">
        <f>BAWANA!AQ72</f>
        <v>130</v>
      </c>
      <c r="F72">
        <f t="shared" si="11"/>
        <v>968</v>
      </c>
      <c r="G72">
        <f t="shared" si="12"/>
        <v>130</v>
      </c>
      <c r="H72" s="112"/>
      <c r="I72">
        <f>BRPL_EOD!AM72+BRPL_EOD!AN72</f>
        <v>130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130</v>
      </c>
      <c r="O72" s="112">
        <f t="shared" si="8"/>
        <v>0</v>
      </c>
      <c r="P72">
        <v>130</v>
      </c>
      <c r="Q72">
        <v>0</v>
      </c>
      <c r="R72">
        <v>0</v>
      </c>
      <c r="S72">
        <v>0</v>
      </c>
      <c r="T72">
        <v>0</v>
      </c>
      <c r="U72" s="114">
        <f t="shared" si="9"/>
        <v>130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200</v>
      </c>
      <c r="D73">
        <f>BAWANA!AP73</f>
        <v>0</v>
      </c>
      <c r="E73">
        <f>BAWANA!AQ73</f>
        <v>130</v>
      </c>
      <c r="F73">
        <f t="shared" si="11"/>
        <v>968</v>
      </c>
      <c r="G73">
        <f t="shared" si="12"/>
        <v>130</v>
      </c>
      <c r="H73" s="112"/>
      <c r="I73">
        <f>BRPL_EOD!AM73+BRPL_EOD!AN73</f>
        <v>130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130</v>
      </c>
      <c r="O73" s="112">
        <f t="shared" si="8"/>
        <v>0</v>
      </c>
      <c r="P73">
        <v>130</v>
      </c>
      <c r="Q73">
        <v>0</v>
      </c>
      <c r="R73">
        <v>0</v>
      </c>
      <c r="S73">
        <v>0</v>
      </c>
      <c r="T73">
        <v>0</v>
      </c>
      <c r="U73" s="114">
        <f t="shared" si="9"/>
        <v>130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200</v>
      </c>
      <c r="D74">
        <f>BAWANA!AP74</f>
        <v>0</v>
      </c>
      <c r="E74">
        <f>BAWANA!AQ74</f>
        <v>130</v>
      </c>
      <c r="F74">
        <f t="shared" si="11"/>
        <v>968</v>
      </c>
      <c r="G74">
        <f t="shared" si="12"/>
        <v>130</v>
      </c>
      <c r="H74" s="112"/>
      <c r="I74">
        <f>BRPL_EOD!AM74+BRPL_EOD!AN74</f>
        <v>130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130</v>
      </c>
      <c r="O74" s="112">
        <f t="shared" si="8"/>
        <v>0</v>
      </c>
      <c r="P74">
        <v>130</v>
      </c>
      <c r="Q74">
        <v>0</v>
      </c>
      <c r="R74">
        <v>0</v>
      </c>
      <c r="S74">
        <v>0</v>
      </c>
      <c r="T74">
        <v>0</v>
      </c>
      <c r="U74" s="114">
        <f t="shared" si="9"/>
        <v>130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200</v>
      </c>
      <c r="D75">
        <f>BAWANA!AP75</f>
        <v>0</v>
      </c>
      <c r="E75">
        <f>BAWANA!AQ75</f>
        <v>130</v>
      </c>
      <c r="F75">
        <f t="shared" si="11"/>
        <v>984</v>
      </c>
      <c r="G75">
        <f t="shared" si="12"/>
        <v>130</v>
      </c>
      <c r="H75" s="112"/>
      <c r="I75">
        <f>BRPL_EOD!AM75+BRPL_EOD!AN75</f>
        <v>130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130</v>
      </c>
      <c r="O75" s="112">
        <f t="shared" si="8"/>
        <v>0</v>
      </c>
      <c r="P75">
        <v>130</v>
      </c>
      <c r="Q75">
        <v>0</v>
      </c>
      <c r="R75">
        <v>0</v>
      </c>
      <c r="S75">
        <v>0</v>
      </c>
      <c r="T75">
        <v>0</v>
      </c>
      <c r="U75" s="114">
        <f t="shared" si="9"/>
        <v>130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200</v>
      </c>
      <c r="D76">
        <f>BAWANA!AP76</f>
        <v>0</v>
      </c>
      <c r="E76">
        <f>BAWANA!AQ76</f>
        <v>200</v>
      </c>
      <c r="F76">
        <f t="shared" si="11"/>
        <v>984</v>
      </c>
      <c r="G76">
        <f t="shared" si="12"/>
        <v>200</v>
      </c>
      <c r="H76" s="112"/>
      <c r="I76">
        <f>BRPL_EOD!AM76+BRPL_EOD!AN76</f>
        <v>200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200</v>
      </c>
      <c r="O76" s="112">
        <f t="shared" si="8"/>
        <v>0</v>
      </c>
      <c r="P76">
        <v>200</v>
      </c>
      <c r="Q76">
        <v>0</v>
      </c>
      <c r="R76">
        <v>0</v>
      </c>
      <c r="S76">
        <v>0</v>
      </c>
      <c r="T76">
        <v>0</v>
      </c>
      <c r="U76" s="114">
        <f t="shared" si="9"/>
        <v>200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200</v>
      </c>
      <c r="D77">
        <f>BAWANA!AP77</f>
        <v>0</v>
      </c>
      <c r="E77">
        <f>BAWANA!AQ77</f>
        <v>200</v>
      </c>
      <c r="F77">
        <f t="shared" si="11"/>
        <v>984</v>
      </c>
      <c r="G77">
        <f t="shared" si="12"/>
        <v>200</v>
      </c>
      <c r="H77" s="112"/>
      <c r="I77">
        <f>BRPL_EOD!AM77+BRPL_EOD!AN77</f>
        <v>200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200</v>
      </c>
      <c r="O77" s="112">
        <f t="shared" si="8"/>
        <v>0</v>
      </c>
      <c r="P77">
        <v>200</v>
      </c>
      <c r="Q77">
        <v>0</v>
      </c>
      <c r="R77">
        <v>0</v>
      </c>
      <c r="S77">
        <v>0</v>
      </c>
      <c r="T77">
        <v>0</v>
      </c>
      <c r="U77" s="114">
        <f t="shared" si="9"/>
        <v>200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200</v>
      </c>
      <c r="D78">
        <f>BAWANA!AP78</f>
        <v>0</v>
      </c>
      <c r="E78">
        <f>BAWANA!AQ78</f>
        <v>200</v>
      </c>
      <c r="F78">
        <f t="shared" si="11"/>
        <v>984</v>
      </c>
      <c r="G78">
        <f t="shared" si="12"/>
        <v>200</v>
      </c>
      <c r="H78" s="112"/>
      <c r="I78">
        <f>BRPL_EOD!AM78+BRPL_EOD!AN78</f>
        <v>200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200</v>
      </c>
      <c r="O78" s="112">
        <f t="shared" si="8"/>
        <v>0</v>
      </c>
      <c r="P78">
        <v>200</v>
      </c>
      <c r="Q78">
        <v>0</v>
      </c>
      <c r="R78">
        <v>0</v>
      </c>
      <c r="S78">
        <v>0</v>
      </c>
      <c r="T78">
        <v>0</v>
      </c>
      <c r="U78" s="114">
        <f t="shared" si="9"/>
        <v>200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200</v>
      </c>
      <c r="D79">
        <f>BAWANA!AP79</f>
        <v>0</v>
      </c>
      <c r="E79">
        <f>BAWANA!AQ79</f>
        <v>200</v>
      </c>
      <c r="F79">
        <f t="shared" si="11"/>
        <v>984</v>
      </c>
      <c r="G79">
        <f t="shared" si="12"/>
        <v>200</v>
      </c>
      <c r="H79" s="112"/>
      <c r="I79">
        <f>BRPL_EOD!AM79+BRPL_EOD!AN79</f>
        <v>200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200</v>
      </c>
      <c r="O79" s="112">
        <f t="shared" si="8"/>
        <v>0</v>
      </c>
      <c r="P79">
        <v>200</v>
      </c>
      <c r="Q79">
        <v>0</v>
      </c>
      <c r="R79">
        <v>0</v>
      </c>
      <c r="S79">
        <v>0</v>
      </c>
      <c r="T79">
        <v>0</v>
      </c>
      <c r="U79" s="114">
        <f t="shared" si="9"/>
        <v>200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200</v>
      </c>
      <c r="D80">
        <f>BAWANA!AP80</f>
        <v>0</v>
      </c>
      <c r="E80">
        <f>BAWANA!AQ80</f>
        <v>200</v>
      </c>
      <c r="F80">
        <f t="shared" si="11"/>
        <v>984</v>
      </c>
      <c r="G80">
        <f t="shared" si="12"/>
        <v>200</v>
      </c>
      <c r="H80" s="112"/>
      <c r="I80">
        <f>BRPL_EOD!AM80+BRPL_EOD!AN80</f>
        <v>200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200</v>
      </c>
      <c r="O80" s="112">
        <f t="shared" si="8"/>
        <v>0</v>
      </c>
      <c r="P80">
        <v>200</v>
      </c>
      <c r="Q80">
        <v>0</v>
      </c>
      <c r="R80">
        <v>0</v>
      </c>
      <c r="S80">
        <v>0</v>
      </c>
      <c r="T80">
        <v>0</v>
      </c>
      <c r="U80" s="114">
        <f t="shared" si="9"/>
        <v>200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200</v>
      </c>
      <c r="D81">
        <f>BAWANA!AP81</f>
        <v>0</v>
      </c>
      <c r="E81">
        <f>BAWANA!AQ81</f>
        <v>200</v>
      </c>
      <c r="F81">
        <f t="shared" si="11"/>
        <v>984</v>
      </c>
      <c r="G81">
        <f t="shared" si="12"/>
        <v>200</v>
      </c>
      <c r="H81" s="112"/>
      <c r="I81">
        <f>BRPL_EOD!AM81+BRPL_EOD!AN81</f>
        <v>200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200</v>
      </c>
      <c r="O81" s="112">
        <f t="shared" si="8"/>
        <v>0</v>
      </c>
      <c r="P81">
        <v>200</v>
      </c>
      <c r="Q81">
        <v>0</v>
      </c>
      <c r="R81">
        <v>0</v>
      </c>
      <c r="S81">
        <v>0</v>
      </c>
      <c r="T81">
        <v>0</v>
      </c>
      <c r="U81" s="114">
        <f t="shared" si="9"/>
        <v>200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200</v>
      </c>
      <c r="D82">
        <f>BAWANA!AP82</f>
        <v>0</v>
      </c>
      <c r="E82">
        <f>BAWANA!AQ82</f>
        <v>200</v>
      </c>
      <c r="F82">
        <f t="shared" si="11"/>
        <v>984</v>
      </c>
      <c r="G82">
        <f t="shared" si="12"/>
        <v>200</v>
      </c>
      <c r="H82" s="112"/>
      <c r="I82">
        <f>BRPL_EOD!AM82+BRPL_EOD!AN82</f>
        <v>200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200</v>
      </c>
      <c r="O82" s="112">
        <f t="shared" si="8"/>
        <v>0</v>
      </c>
      <c r="P82">
        <v>200</v>
      </c>
      <c r="Q82">
        <v>0</v>
      </c>
      <c r="R82">
        <v>0</v>
      </c>
      <c r="S82">
        <v>0</v>
      </c>
      <c r="T82">
        <v>0</v>
      </c>
      <c r="U82" s="114">
        <f t="shared" si="9"/>
        <v>200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0.7</v>
      </c>
      <c r="D99" s="114">
        <f t="shared" si="14"/>
        <v>0</v>
      </c>
      <c r="E99" s="114">
        <f t="shared" si="14"/>
        <v>0.53625</v>
      </c>
      <c r="F99" s="114">
        <f t="shared" si="14"/>
        <v>20.239999999999998</v>
      </c>
      <c r="G99" s="114">
        <f t="shared" si="14"/>
        <v>0.53625</v>
      </c>
      <c r="H99" s="114"/>
      <c r="I99" s="114">
        <f t="shared" si="14"/>
        <v>0.53625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0.53625</v>
      </c>
      <c r="O99" s="114">
        <f t="shared" si="14"/>
        <v>0</v>
      </c>
      <c r="P99" s="114">
        <f t="shared" si="14"/>
        <v>0.53625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0.53625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14.805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57.96</v>
      </c>
      <c r="O3">
        <v>123.66562500000001</v>
      </c>
      <c r="P3">
        <v>125.58750000000001</v>
      </c>
      <c r="Q3">
        <v>0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6.4089999999999998</v>
      </c>
      <c r="AG3">
        <v>0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0.78432999999999997</v>
      </c>
      <c r="AO3">
        <v>0</v>
      </c>
      <c r="AP3">
        <v>0</v>
      </c>
      <c r="AQ3">
        <v>0</v>
      </c>
      <c r="AR3">
        <v>3.3119999999999998</v>
      </c>
      <c r="AS3">
        <v>16.680479999999999</v>
      </c>
      <c r="AT3">
        <v>15.00135</v>
      </c>
      <c r="AU3">
        <v>0</v>
      </c>
      <c r="AV3">
        <v>29.4</v>
      </c>
      <c r="AW3">
        <v>69.829800000000006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2515.6105870000001</v>
      </c>
    </row>
    <row r="4" spans="1:121">
      <c r="A4" t="s">
        <v>46</v>
      </c>
      <c r="B4">
        <v>0</v>
      </c>
      <c r="C4">
        <v>14.805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57.96</v>
      </c>
      <c r="O4">
        <v>123.66562500000001</v>
      </c>
      <c r="P4">
        <v>125.58750000000001</v>
      </c>
      <c r="Q4">
        <v>0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6.4089999999999998</v>
      </c>
      <c r="AG4">
        <v>0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0.78432999999999997</v>
      </c>
      <c r="AO4">
        <v>0</v>
      </c>
      <c r="AP4">
        <v>0</v>
      </c>
      <c r="AQ4">
        <v>0</v>
      </c>
      <c r="AR4">
        <v>3.3119999999999998</v>
      </c>
      <c r="AS4">
        <v>16.680479999999999</v>
      </c>
      <c r="AT4">
        <v>15.00135</v>
      </c>
      <c r="AU4">
        <v>0</v>
      </c>
      <c r="AV4">
        <v>29.4</v>
      </c>
      <c r="AW4">
        <v>69.829800000000006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2510.032987</v>
      </c>
    </row>
    <row r="5" spans="1:121">
      <c r="A5" t="s">
        <v>47</v>
      </c>
      <c r="B5">
        <v>0</v>
      </c>
      <c r="C5">
        <v>14.805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57.96</v>
      </c>
      <c r="O5">
        <v>123.66562500000001</v>
      </c>
      <c r="P5">
        <v>125.58750000000001</v>
      </c>
      <c r="Q5">
        <v>0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6.4089999999999998</v>
      </c>
      <c r="AG5">
        <v>0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0.78432999999999997</v>
      </c>
      <c r="AO5">
        <v>0</v>
      </c>
      <c r="AP5">
        <v>0</v>
      </c>
      <c r="AQ5">
        <v>0</v>
      </c>
      <c r="AR5">
        <v>3.3119999999999998</v>
      </c>
      <c r="AS5">
        <v>16.680479999999999</v>
      </c>
      <c r="AT5">
        <v>15.00135</v>
      </c>
      <c r="AU5">
        <v>0</v>
      </c>
      <c r="AV5">
        <v>29.4</v>
      </c>
      <c r="AW5">
        <v>69.829800000000006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2510.032987</v>
      </c>
    </row>
    <row r="6" spans="1:121">
      <c r="A6" t="s">
        <v>48</v>
      </c>
      <c r="B6">
        <v>0</v>
      </c>
      <c r="C6">
        <v>14.805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57.96</v>
      </c>
      <c r="O6">
        <v>123.66562500000001</v>
      </c>
      <c r="P6">
        <v>125.58750000000001</v>
      </c>
      <c r="Q6">
        <v>0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6.4089999999999998</v>
      </c>
      <c r="AG6">
        <v>0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0.78432999999999997</v>
      </c>
      <c r="AO6">
        <v>0</v>
      </c>
      <c r="AP6">
        <v>0</v>
      </c>
      <c r="AQ6">
        <v>0</v>
      </c>
      <c r="AR6">
        <v>3.3119999999999998</v>
      </c>
      <c r="AS6">
        <v>16.680479999999999</v>
      </c>
      <c r="AT6">
        <v>15.00135</v>
      </c>
      <c r="AU6">
        <v>0</v>
      </c>
      <c r="AV6">
        <v>29.4</v>
      </c>
      <c r="AW6">
        <v>69.829800000000006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2510.032987</v>
      </c>
    </row>
    <row r="7" spans="1:121">
      <c r="A7" t="s">
        <v>49</v>
      </c>
      <c r="B7">
        <v>0</v>
      </c>
      <c r="C7">
        <v>14.805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57.96</v>
      </c>
      <c r="O7">
        <v>123.66562500000001</v>
      </c>
      <c r="P7">
        <v>125.58750000000001</v>
      </c>
      <c r="Q7">
        <v>0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6.4089999999999998</v>
      </c>
      <c r="AG7">
        <v>0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0.78432999999999997</v>
      </c>
      <c r="AO7">
        <v>0</v>
      </c>
      <c r="AP7">
        <v>0</v>
      </c>
      <c r="AQ7">
        <v>0</v>
      </c>
      <c r="AR7">
        <v>3.3119999999999998</v>
      </c>
      <c r="AS7">
        <v>16.680479999999999</v>
      </c>
      <c r="AT7">
        <v>15.00135</v>
      </c>
      <c r="AU7">
        <v>0</v>
      </c>
      <c r="AV7">
        <v>29.4</v>
      </c>
      <c r="AW7">
        <v>69.829800000000006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2510.032987</v>
      </c>
    </row>
    <row r="8" spans="1:121">
      <c r="A8" t="s">
        <v>50</v>
      </c>
      <c r="B8">
        <v>0</v>
      </c>
      <c r="C8">
        <v>14.805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57.96</v>
      </c>
      <c r="O8">
        <v>123.66562500000001</v>
      </c>
      <c r="P8">
        <v>125.58750000000001</v>
      </c>
      <c r="Q8">
        <v>0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6.4089999999999998</v>
      </c>
      <c r="AG8">
        <v>0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0.78432999999999997</v>
      </c>
      <c r="AO8">
        <v>0</v>
      </c>
      <c r="AP8">
        <v>0</v>
      </c>
      <c r="AQ8">
        <v>0</v>
      </c>
      <c r="AR8">
        <v>3.3119999999999998</v>
      </c>
      <c r="AS8">
        <v>16.680479999999999</v>
      </c>
      <c r="AT8">
        <v>15.00135</v>
      </c>
      <c r="AU8">
        <v>0</v>
      </c>
      <c r="AV8">
        <v>29.4</v>
      </c>
      <c r="AW8">
        <v>69.829800000000006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2510.032987</v>
      </c>
    </row>
    <row r="9" spans="1:121">
      <c r="A9" t="s">
        <v>51</v>
      </c>
      <c r="B9">
        <v>0</v>
      </c>
      <c r="C9">
        <v>14.805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57.96</v>
      </c>
      <c r="O9">
        <v>123.66562500000001</v>
      </c>
      <c r="P9">
        <v>125.58750000000001</v>
      </c>
      <c r="Q9">
        <v>0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6.4089999999999998</v>
      </c>
      <c r="AG9">
        <v>0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0.78432999999999997</v>
      </c>
      <c r="AO9">
        <v>0</v>
      </c>
      <c r="AP9">
        <v>0</v>
      </c>
      <c r="AQ9">
        <v>0</v>
      </c>
      <c r="AR9">
        <v>3.3119999999999998</v>
      </c>
      <c r="AS9">
        <v>6.726</v>
      </c>
      <c r="AT9">
        <v>15.00135</v>
      </c>
      <c r="AU9">
        <v>0</v>
      </c>
      <c r="AV9">
        <v>29.4</v>
      </c>
      <c r="AW9">
        <v>69.829800000000006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2500.0785070000002</v>
      </c>
    </row>
    <row r="10" spans="1:121">
      <c r="A10" t="s">
        <v>52</v>
      </c>
      <c r="B10">
        <v>0</v>
      </c>
      <c r="C10">
        <v>14.805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57.96</v>
      </c>
      <c r="O10">
        <v>123.66562500000001</v>
      </c>
      <c r="P10">
        <v>125.58750000000001</v>
      </c>
      <c r="Q10">
        <v>0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6.4089999999999998</v>
      </c>
      <c r="AG10">
        <v>0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0.78432999999999997</v>
      </c>
      <c r="AO10">
        <v>0</v>
      </c>
      <c r="AP10">
        <v>0</v>
      </c>
      <c r="AQ10">
        <v>0</v>
      </c>
      <c r="AR10">
        <v>3.3119999999999998</v>
      </c>
      <c r="AS10">
        <v>4.7081999999999997</v>
      </c>
      <c r="AT10">
        <v>15.00135</v>
      </c>
      <c r="AU10">
        <v>0</v>
      </c>
      <c r="AV10">
        <v>29.4</v>
      </c>
      <c r="AW10">
        <v>69.829800000000006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2498.0607070000001</v>
      </c>
    </row>
    <row r="11" spans="1:121">
      <c r="A11" t="s">
        <v>53</v>
      </c>
      <c r="B11">
        <v>0</v>
      </c>
      <c r="C11">
        <v>14.805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57.96</v>
      </c>
      <c r="O11">
        <v>123.66562500000001</v>
      </c>
      <c r="P11">
        <v>125.58750000000001</v>
      </c>
      <c r="Q11">
        <v>0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6.4089999999999998</v>
      </c>
      <c r="AG11">
        <v>0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0.78432999999999997</v>
      </c>
      <c r="AO11">
        <v>0</v>
      </c>
      <c r="AP11">
        <v>0</v>
      </c>
      <c r="AQ11">
        <v>0</v>
      </c>
      <c r="AR11">
        <v>4.4160000000000004</v>
      </c>
      <c r="AS11">
        <v>4.7081999999999997</v>
      </c>
      <c r="AT11">
        <v>15.00135</v>
      </c>
      <c r="AU11">
        <v>0</v>
      </c>
      <c r="AV11">
        <v>29.4</v>
      </c>
      <c r="AW11">
        <v>69.829800000000006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2499.1647070000004</v>
      </c>
    </row>
    <row r="12" spans="1:121">
      <c r="A12" t="s">
        <v>54</v>
      </c>
      <c r="B12">
        <v>0</v>
      </c>
      <c r="C12">
        <v>14.805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57.96</v>
      </c>
      <c r="O12">
        <v>123.66562500000001</v>
      </c>
      <c r="P12">
        <v>125.58750000000001</v>
      </c>
      <c r="Q12">
        <v>0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6.4089999999999998</v>
      </c>
      <c r="AG12">
        <v>0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0.78432999999999997</v>
      </c>
      <c r="AO12">
        <v>0</v>
      </c>
      <c r="AP12">
        <v>0</v>
      </c>
      <c r="AQ12">
        <v>0</v>
      </c>
      <c r="AR12">
        <v>4.4160000000000004</v>
      </c>
      <c r="AS12">
        <v>4.7081999999999997</v>
      </c>
      <c r="AT12">
        <v>15.00135</v>
      </c>
      <c r="AU12">
        <v>0</v>
      </c>
      <c r="AV12">
        <v>29.4</v>
      </c>
      <c r="AW12">
        <v>69.829800000000006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2499.1647070000004</v>
      </c>
    </row>
    <row r="13" spans="1:121">
      <c r="A13" t="s">
        <v>55</v>
      </c>
      <c r="B13">
        <v>0</v>
      </c>
      <c r="C13">
        <v>14.805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57.96</v>
      </c>
      <c r="O13">
        <v>123.66562500000001</v>
      </c>
      <c r="P13">
        <v>125.58750000000001</v>
      </c>
      <c r="Q13">
        <v>0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6.4089999999999998</v>
      </c>
      <c r="AG13">
        <v>0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0.78432999999999997</v>
      </c>
      <c r="AO13">
        <v>0</v>
      </c>
      <c r="AP13">
        <v>0</v>
      </c>
      <c r="AQ13">
        <v>0</v>
      </c>
      <c r="AR13">
        <v>4.4160000000000004</v>
      </c>
      <c r="AS13">
        <v>4.7081999999999997</v>
      </c>
      <c r="AT13">
        <v>15.00135</v>
      </c>
      <c r="AU13">
        <v>0</v>
      </c>
      <c r="AV13">
        <v>29.4</v>
      </c>
      <c r="AW13">
        <v>69.829800000000006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2499.1647070000004</v>
      </c>
    </row>
    <row r="14" spans="1:121">
      <c r="A14" t="s">
        <v>56</v>
      </c>
      <c r="B14">
        <v>0</v>
      </c>
      <c r="C14">
        <v>14.805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57.96</v>
      </c>
      <c r="O14">
        <v>123.66562500000001</v>
      </c>
      <c r="P14">
        <v>125.58750000000001</v>
      </c>
      <c r="Q14">
        <v>0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6.4089999999999998</v>
      </c>
      <c r="AG14">
        <v>0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0.78432999999999997</v>
      </c>
      <c r="AO14">
        <v>0</v>
      </c>
      <c r="AP14">
        <v>0</v>
      </c>
      <c r="AQ14">
        <v>0</v>
      </c>
      <c r="AR14">
        <v>4.4160000000000004</v>
      </c>
      <c r="AS14">
        <v>4.7081999999999997</v>
      </c>
      <c r="AT14">
        <v>15.00135</v>
      </c>
      <c r="AU14">
        <v>0</v>
      </c>
      <c r="AV14">
        <v>29.4</v>
      </c>
      <c r="AW14">
        <v>69.829800000000006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2499.1647070000004</v>
      </c>
    </row>
    <row r="15" spans="1:121">
      <c r="A15" t="s">
        <v>57</v>
      </c>
      <c r="B15">
        <v>0</v>
      </c>
      <c r="C15">
        <v>14.805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57.96</v>
      </c>
      <c r="O15">
        <v>123.66562500000001</v>
      </c>
      <c r="P15">
        <v>125.58750000000001</v>
      </c>
      <c r="Q15">
        <v>0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0.78432999999999997</v>
      </c>
      <c r="AO15">
        <v>0</v>
      </c>
      <c r="AP15">
        <v>6.2769000000000004</v>
      </c>
      <c r="AQ15">
        <v>0</v>
      </c>
      <c r="AR15">
        <v>4.4160000000000004</v>
      </c>
      <c r="AS15">
        <v>4.7081999999999997</v>
      </c>
      <c r="AT15">
        <v>15.00135</v>
      </c>
      <c r="AU15">
        <v>0</v>
      </c>
      <c r="AV15">
        <v>29.4</v>
      </c>
      <c r="AW15">
        <v>69.829800000000006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2505.4416070000002</v>
      </c>
    </row>
    <row r="16" spans="1:121">
      <c r="A16" t="s">
        <v>58</v>
      </c>
      <c r="B16">
        <v>0</v>
      </c>
      <c r="C16">
        <v>14.805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57.96</v>
      </c>
      <c r="O16">
        <v>123.66562500000001</v>
      </c>
      <c r="P16">
        <v>125.58750000000001</v>
      </c>
      <c r="Q16">
        <v>0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0.78432999999999997</v>
      </c>
      <c r="AO16">
        <v>0</v>
      </c>
      <c r="AP16">
        <v>6.2769000000000004</v>
      </c>
      <c r="AQ16">
        <v>0</v>
      </c>
      <c r="AR16">
        <v>4.4160000000000004</v>
      </c>
      <c r="AS16">
        <v>4.7081999999999997</v>
      </c>
      <c r="AT16">
        <v>15.00135</v>
      </c>
      <c r="AU16">
        <v>0</v>
      </c>
      <c r="AV16">
        <v>29.4</v>
      </c>
      <c r="AW16">
        <v>69.829800000000006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2505.4416070000002</v>
      </c>
    </row>
    <row r="17" spans="1:117">
      <c r="A17" t="s">
        <v>59</v>
      </c>
      <c r="B17">
        <v>0</v>
      </c>
      <c r="C17">
        <v>14.805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57.96</v>
      </c>
      <c r="O17">
        <v>123.66562500000001</v>
      </c>
      <c r="P17">
        <v>125.58750000000001</v>
      </c>
      <c r="Q17">
        <v>0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125.88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0.78432999999999997</v>
      </c>
      <c r="AO17">
        <v>0</v>
      </c>
      <c r="AP17">
        <v>6.2769000000000004</v>
      </c>
      <c r="AQ17">
        <v>0</v>
      </c>
      <c r="AR17">
        <v>4.4160000000000004</v>
      </c>
      <c r="AS17">
        <v>4.7081999999999997</v>
      </c>
      <c r="AT17">
        <v>15.00135</v>
      </c>
      <c r="AU17">
        <v>0</v>
      </c>
      <c r="AV17">
        <v>29.4</v>
      </c>
      <c r="AW17">
        <v>69.829800000000006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2483.8059820000003</v>
      </c>
    </row>
    <row r="18" spans="1:117">
      <c r="A18" t="s">
        <v>60</v>
      </c>
      <c r="B18">
        <v>0</v>
      </c>
      <c r="C18">
        <v>14.805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57.96</v>
      </c>
      <c r="O18">
        <v>123.66562500000001</v>
      </c>
      <c r="P18">
        <v>125.58750000000001</v>
      </c>
      <c r="Q18">
        <v>0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125.88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0.78432999999999997</v>
      </c>
      <c r="AO18">
        <v>0</v>
      </c>
      <c r="AP18">
        <v>6.2769000000000004</v>
      </c>
      <c r="AQ18">
        <v>0</v>
      </c>
      <c r="AR18">
        <v>4.4160000000000004</v>
      </c>
      <c r="AS18">
        <v>4.7081999999999997</v>
      </c>
      <c r="AT18">
        <v>15.00135</v>
      </c>
      <c r="AU18">
        <v>0</v>
      </c>
      <c r="AV18">
        <v>29.4</v>
      </c>
      <c r="AW18">
        <v>69.829800000000006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2483.8059820000003</v>
      </c>
    </row>
    <row r="19" spans="1:117">
      <c r="A19" t="s">
        <v>61</v>
      </c>
      <c r="B19">
        <v>0</v>
      </c>
      <c r="C19">
        <v>14.805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57.96</v>
      </c>
      <c r="O19">
        <v>123.66562500000001</v>
      </c>
      <c r="P19">
        <v>125.58750000000001</v>
      </c>
      <c r="Q19">
        <v>0</v>
      </c>
      <c r="R19">
        <v>42.392195999999998</v>
      </c>
      <c r="S19">
        <v>26.390910000000002</v>
      </c>
      <c r="T19">
        <v>0</v>
      </c>
      <c r="U19">
        <v>343.125</v>
      </c>
      <c r="V19">
        <v>18.140333999999999</v>
      </c>
      <c r="W19">
        <v>34.799309999999998</v>
      </c>
      <c r="X19">
        <v>125.88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0.78432999999999997</v>
      </c>
      <c r="AO19">
        <v>0</v>
      </c>
      <c r="AP19">
        <v>0.25619999999999998</v>
      </c>
      <c r="AQ19">
        <v>0</v>
      </c>
      <c r="AR19">
        <v>6.0720000000000001</v>
      </c>
      <c r="AS19">
        <v>4.7081999999999997</v>
      </c>
      <c r="AT19">
        <v>15.00135</v>
      </c>
      <c r="AU19">
        <v>0</v>
      </c>
      <c r="AV19">
        <v>29.4</v>
      </c>
      <c r="AW19">
        <v>69.829800000000006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2403.7962820000002</v>
      </c>
    </row>
    <row r="20" spans="1:117">
      <c r="A20" t="s">
        <v>62</v>
      </c>
      <c r="B20">
        <v>0</v>
      </c>
      <c r="C20">
        <v>14.805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57.96</v>
      </c>
      <c r="O20">
        <v>123.66562500000001</v>
      </c>
      <c r="P20">
        <v>125.58750000000001</v>
      </c>
      <c r="Q20">
        <v>0</v>
      </c>
      <c r="R20">
        <v>42.392195999999998</v>
      </c>
      <c r="S20">
        <v>26.390910000000002</v>
      </c>
      <c r="T20">
        <v>0</v>
      </c>
      <c r="U20">
        <v>343.125</v>
      </c>
      <c r="V20">
        <v>18.140333999999999</v>
      </c>
      <c r="W20">
        <v>34.799309999999998</v>
      </c>
      <c r="X20">
        <v>125.88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0.78432999999999997</v>
      </c>
      <c r="AO20">
        <v>0</v>
      </c>
      <c r="AP20">
        <v>0.25619999999999998</v>
      </c>
      <c r="AQ20">
        <v>14.742000000000001</v>
      </c>
      <c r="AR20">
        <v>6.0720000000000001</v>
      </c>
      <c r="AS20">
        <v>4.7081999999999997</v>
      </c>
      <c r="AT20">
        <v>15.00135</v>
      </c>
      <c r="AU20">
        <v>0</v>
      </c>
      <c r="AV20">
        <v>29.4</v>
      </c>
      <c r="AW20">
        <v>69.829800000000006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2418.5382820000004</v>
      </c>
    </row>
    <row r="21" spans="1:117">
      <c r="A21" t="s">
        <v>63</v>
      </c>
      <c r="B21">
        <v>0</v>
      </c>
      <c r="C21">
        <v>14.805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57.96</v>
      </c>
      <c r="O21">
        <v>123.66562500000001</v>
      </c>
      <c r="P21">
        <v>125.58750000000001</v>
      </c>
      <c r="Q21">
        <v>0</v>
      </c>
      <c r="R21">
        <v>42.392195999999998</v>
      </c>
      <c r="S21">
        <v>26.390910000000002</v>
      </c>
      <c r="T21">
        <v>0</v>
      </c>
      <c r="U21">
        <v>343.125</v>
      </c>
      <c r="V21">
        <v>18.140333999999999</v>
      </c>
      <c r="W21">
        <v>34.799309999999998</v>
      </c>
      <c r="X21">
        <v>125.88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0.78432999999999997</v>
      </c>
      <c r="AO21">
        <v>0</v>
      </c>
      <c r="AP21">
        <v>0.25619999999999998</v>
      </c>
      <c r="AQ21">
        <v>15.561</v>
      </c>
      <c r="AR21">
        <v>6.0720000000000001</v>
      </c>
      <c r="AS21">
        <v>4.7081999999999997</v>
      </c>
      <c r="AT21">
        <v>15.00135</v>
      </c>
      <c r="AU21">
        <v>0</v>
      </c>
      <c r="AV21">
        <v>29.4</v>
      </c>
      <c r="AW21">
        <v>69.829800000000006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2435.8361340000006</v>
      </c>
    </row>
    <row r="22" spans="1:117">
      <c r="A22" t="s">
        <v>64</v>
      </c>
      <c r="B22">
        <v>0</v>
      </c>
      <c r="C22">
        <v>14.805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57.96</v>
      </c>
      <c r="O22">
        <v>123.66562500000001</v>
      </c>
      <c r="P22">
        <v>125.58750000000001</v>
      </c>
      <c r="Q22">
        <v>0</v>
      </c>
      <c r="R22">
        <v>42.392195999999998</v>
      </c>
      <c r="S22">
        <v>26.390910000000002</v>
      </c>
      <c r="T22">
        <v>0</v>
      </c>
      <c r="U22">
        <v>343.125</v>
      </c>
      <c r="V22">
        <v>18.140333999999999</v>
      </c>
      <c r="W22">
        <v>34.799309999999998</v>
      </c>
      <c r="X22">
        <v>125.88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0.78432999999999997</v>
      </c>
      <c r="AO22">
        <v>0</v>
      </c>
      <c r="AP22">
        <v>0.25619999999999998</v>
      </c>
      <c r="AQ22">
        <v>31.122</v>
      </c>
      <c r="AR22">
        <v>6.0720000000000001</v>
      </c>
      <c r="AS22">
        <v>4.7081999999999997</v>
      </c>
      <c r="AT22">
        <v>15.00135</v>
      </c>
      <c r="AU22">
        <v>0</v>
      </c>
      <c r="AV22">
        <v>29.4</v>
      </c>
      <c r="AW22">
        <v>69.829800000000006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2451.3971340000003</v>
      </c>
    </row>
    <row r="23" spans="1:117">
      <c r="A23" t="s">
        <v>65</v>
      </c>
      <c r="B23">
        <v>0</v>
      </c>
      <c r="C23">
        <v>14.805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57.96</v>
      </c>
      <c r="O23">
        <v>123.66562500000001</v>
      </c>
      <c r="P23">
        <v>125.58750000000001</v>
      </c>
      <c r="Q23">
        <v>0</v>
      </c>
      <c r="R23">
        <v>42.392195999999998</v>
      </c>
      <c r="S23">
        <v>26.390910000000002</v>
      </c>
      <c r="T23">
        <v>0</v>
      </c>
      <c r="U23">
        <v>343.125</v>
      </c>
      <c r="V23">
        <v>18.140333999999999</v>
      </c>
      <c r="W23">
        <v>34.799309999999998</v>
      </c>
      <c r="X23">
        <v>125.88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0.78432999999999997</v>
      </c>
      <c r="AO23">
        <v>0</v>
      </c>
      <c r="AP23">
        <v>0.25619999999999998</v>
      </c>
      <c r="AQ23">
        <v>31.122</v>
      </c>
      <c r="AR23">
        <v>6.0720000000000001</v>
      </c>
      <c r="AS23">
        <v>4.7081999999999997</v>
      </c>
      <c r="AT23">
        <v>15.00135</v>
      </c>
      <c r="AU23">
        <v>0</v>
      </c>
      <c r="AV23">
        <v>29.4</v>
      </c>
      <c r="AW23">
        <v>69.829800000000006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2451.3971340000003</v>
      </c>
    </row>
    <row r="24" spans="1:117">
      <c r="A24" t="s">
        <v>66</v>
      </c>
      <c r="B24">
        <v>0</v>
      </c>
      <c r="C24">
        <v>14.805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57.96</v>
      </c>
      <c r="O24">
        <v>123.66562500000001</v>
      </c>
      <c r="P24">
        <v>125.58750000000001</v>
      </c>
      <c r="Q24">
        <v>0</v>
      </c>
      <c r="R24">
        <v>42.392195999999998</v>
      </c>
      <c r="S24">
        <v>26.390910000000002</v>
      </c>
      <c r="T24">
        <v>0</v>
      </c>
      <c r="U24">
        <v>343.125</v>
      </c>
      <c r="V24">
        <v>18.140333999999999</v>
      </c>
      <c r="W24">
        <v>34.799309999999998</v>
      </c>
      <c r="X24">
        <v>125.88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18.940000000000001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0.78432999999999997</v>
      </c>
      <c r="AO24">
        <v>0</v>
      </c>
      <c r="AP24">
        <v>0.25619999999999998</v>
      </c>
      <c r="AQ24">
        <v>31.122</v>
      </c>
      <c r="AR24">
        <v>6.0720000000000001</v>
      </c>
      <c r="AS24">
        <v>4.7081999999999997</v>
      </c>
      <c r="AT24">
        <v>15.00135</v>
      </c>
      <c r="AU24">
        <v>0</v>
      </c>
      <c r="AV24">
        <v>29.4</v>
      </c>
      <c r="AW24">
        <v>69.829800000000006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2470.3371340000003</v>
      </c>
    </row>
    <row r="25" spans="1:117">
      <c r="A25" t="s">
        <v>67</v>
      </c>
      <c r="B25">
        <v>0</v>
      </c>
      <c r="C25">
        <v>14.805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57.96</v>
      </c>
      <c r="O25">
        <v>123.66562500000001</v>
      </c>
      <c r="P25">
        <v>125.58750000000001</v>
      </c>
      <c r="Q25">
        <v>0</v>
      </c>
      <c r="R25">
        <v>42.392195999999998</v>
      </c>
      <c r="S25">
        <v>26.390910000000002</v>
      </c>
      <c r="T25">
        <v>0</v>
      </c>
      <c r="U25">
        <v>343.125</v>
      </c>
      <c r="V25">
        <v>18.140333999999999</v>
      </c>
      <c r="W25">
        <v>34.799309999999998</v>
      </c>
      <c r="X25">
        <v>125.88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12.818</v>
      </c>
      <c r="AG25">
        <v>0</v>
      </c>
      <c r="AH25">
        <v>35.985999999999997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0.78432999999999997</v>
      </c>
      <c r="AO25">
        <v>0</v>
      </c>
      <c r="AP25">
        <v>0.25619999999999998</v>
      </c>
      <c r="AQ25">
        <v>46.683</v>
      </c>
      <c r="AR25">
        <v>3.3119999999999998</v>
      </c>
      <c r="AS25">
        <v>4.7081999999999997</v>
      </c>
      <c r="AT25">
        <v>15.00135</v>
      </c>
      <c r="AU25">
        <v>0</v>
      </c>
      <c r="AV25">
        <v>29.4</v>
      </c>
      <c r="AW25">
        <v>69.829800000000006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2519.7631740000002</v>
      </c>
    </row>
    <row r="26" spans="1:117">
      <c r="A26" t="s">
        <v>68</v>
      </c>
      <c r="B26">
        <v>0</v>
      </c>
      <c r="C26">
        <v>14.805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57.96</v>
      </c>
      <c r="O26">
        <v>123.66562500000001</v>
      </c>
      <c r="P26">
        <v>125.58750000000001</v>
      </c>
      <c r="Q26">
        <v>0</v>
      </c>
      <c r="R26">
        <v>42.392195999999998</v>
      </c>
      <c r="S26">
        <v>26.390910000000002</v>
      </c>
      <c r="T26">
        <v>0</v>
      </c>
      <c r="U26">
        <v>343.125</v>
      </c>
      <c r="V26">
        <v>18.140333999999999</v>
      </c>
      <c r="W26">
        <v>34.799309999999998</v>
      </c>
      <c r="X26">
        <v>125.88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19.227</v>
      </c>
      <c r="AG26">
        <v>0</v>
      </c>
      <c r="AH26">
        <v>53.031999999999996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0.78432999999999997</v>
      </c>
      <c r="AO26">
        <v>0</v>
      </c>
      <c r="AP26">
        <v>0.25619999999999998</v>
      </c>
      <c r="AQ26">
        <v>46.683</v>
      </c>
      <c r="AR26">
        <v>3.3119999999999998</v>
      </c>
      <c r="AS26">
        <v>4.7081999999999997</v>
      </c>
      <c r="AT26">
        <v>15.00135</v>
      </c>
      <c r="AU26">
        <v>0</v>
      </c>
      <c r="AV26">
        <v>29.4</v>
      </c>
      <c r="AW26">
        <v>69.829800000000006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2568.8330619999997</v>
      </c>
    </row>
    <row r="27" spans="1:117">
      <c r="A27" t="s">
        <v>69</v>
      </c>
      <c r="B27">
        <v>0</v>
      </c>
      <c r="C27">
        <v>14.805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92</v>
      </c>
      <c r="N27">
        <v>57.96</v>
      </c>
      <c r="O27">
        <v>123.66562500000001</v>
      </c>
      <c r="P27">
        <v>125.58750000000001</v>
      </c>
      <c r="Q27">
        <v>0</v>
      </c>
      <c r="R27">
        <v>42.392195999999998</v>
      </c>
      <c r="S27">
        <v>26.390910000000002</v>
      </c>
      <c r="T27">
        <v>0</v>
      </c>
      <c r="U27">
        <v>343.125</v>
      </c>
      <c r="V27">
        <v>18.140333999999999</v>
      </c>
      <c r="W27">
        <v>34.799309999999998</v>
      </c>
      <c r="X27">
        <v>125.88</v>
      </c>
      <c r="Y27">
        <v>0</v>
      </c>
      <c r="Z27">
        <v>1.1000000000000001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25.635999999999999</v>
      </c>
      <c r="AG27">
        <v>0</v>
      </c>
      <c r="AH27">
        <v>75.760000000000005</v>
      </c>
      <c r="AI27">
        <v>0</v>
      </c>
      <c r="AJ27">
        <v>0</v>
      </c>
      <c r="AK27">
        <v>54.567</v>
      </c>
      <c r="AL27">
        <v>1.3944000000000001</v>
      </c>
      <c r="AM27">
        <v>4.1322999999999999</v>
      </c>
      <c r="AN27">
        <v>0.78432999999999997</v>
      </c>
      <c r="AO27">
        <v>0</v>
      </c>
      <c r="AP27">
        <v>0.25619999999999998</v>
      </c>
      <c r="AQ27">
        <v>46.683</v>
      </c>
      <c r="AR27">
        <v>35.328000000000003</v>
      </c>
      <c r="AS27">
        <v>4.7081999999999997</v>
      </c>
      <c r="AT27">
        <v>15.00135</v>
      </c>
      <c r="AU27">
        <v>0</v>
      </c>
      <c r="AV27">
        <v>29.4</v>
      </c>
      <c r="AW27">
        <v>69.829800000000006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2691.4281300000007</v>
      </c>
    </row>
    <row r="28" spans="1:117">
      <c r="A28" t="s">
        <v>70</v>
      </c>
      <c r="B28">
        <v>0</v>
      </c>
      <c r="C28">
        <v>14.805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92</v>
      </c>
      <c r="N28">
        <v>57.96</v>
      </c>
      <c r="O28">
        <v>123.66562500000001</v>
      </c>
      <c r="P28">
        <v>125.58750000000001</v>
      </c>
      <c r="Q28">
        <v>0</v>
      </c>
      <c r="R28">
        <v>42.392195999999998</v>
      </c>
      <c r="S28">
        <v>26.390910000000002</v>
      </c>
      <c r="T28">
        <v>0</v>
      </c>
      <c r="U28">
        <v>343.125</v>
      </c>
      <c r="V28">
        <v>18.140333999999999</v>
      </c>
      <c r="W28">
        <v>34.799309999999998</v>
      </c>
      <c r="X28">
        <v>125.88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39.44</v>
      </c>
      <c r="AG28">
        <v>0</v>
      </c>
      <c r="AH28">
        <v>113.64</v>
      </c>
      <c r="AI28">
        <v>0</v>
      </c>
      <c r="AJ28">
        <v>0</v>
      </c>
      <c r="AK28">
        <v>54.567</v>
      </c>
      <c r="AL28">
        <v>1.3944000000000001</v>
      </c>
      <c r="AM28">
        <v>10.536032000000001</v>
      </c>
      <c r="AN28">
        <v>0.78432999999999997</v>
      </c>
      <c r="AO28">
        <v>0</v>
      </c>
      <c r="AP28">
        <v>0.25619999999999998</v>
      </c>
      <c r="AQ28">
        <v>46.683</v>
      </c>
      <c r="AR28">
        <v>35.328000000000003</v>
      </c>
      <c r="AS28">
        <v>4.7081999999999997</v>
      </c>
      <c r="AT28">
        <v>15.00135</v>
      </c>
      <c r="AU28">
        <v>0</v>
      </c>
      <c r="AV28">
        <v>29.4</v>
      </c>
      <c r="AW28">
        <v>71.458799999999997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2797.3618260000003</v>
      </c>
    </row>
    <row r="29" spans="1:117">
      <c r="A29" t="s">
        <v>71</v>
      </c>
      <c r="B29">
        <v>0</v>
      </c>
      <c r="C29">
        <v>14.805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435.435</v>
      </c>
      <c r="M29">
        <v>92</v>
      </c>
      <c r="N29">
        <v>57.96</v>
      </c>
      <c r="O29">
        <v>123.66562500000001</v>
      </c>
      <c r="P29">
        <v>125.58750000000001</v>
      </c>
      <c r="Q29">
        <v>0</v>
      </c>
      <c r="R29">
        <v>42.392195999999998</v>
      </c>
      <c r="S29">
        <v>26.390910000000002</v>
      </c>
      <c r="T29">
        <v>0</v>
      </c>
      <c r="U29">
        <v>363.375</v>
      </c>
      <c r="V29">
        <v>18.140333999999999</v>
      </c>
      <c r="W29">
        <v>34.799309999999998</v>
      </c>
      <c r="X29">
        <v>125.88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39.44</v>
      </c>
      <c r="AG29">
        <v>0</v>
      </c>
      <c r="AH29">
        <v>132.58000000000001</v>
      </c>
      <c r="AI29">
        <v>3.819</v>
      </c>
      <c r="AJ29">
        <v>0</v>
      </c>
      <c r="AK29">
        <v>54.567</v>
      </c>
      <c r="AL29">
        <v>6.9720000000000004</v>
      </c>
      <c r="AM29">
        <v>10.536032000000001</v>
      </c>
      <c r="AN29">
        <v>0.78432999999999997</v>
      </c>
      <c r="AO29">
        <v>0</v>
      </c>
      <c r="AP29">
        <v>0.25619999999999998</v>
      </c>
      <c r="AQ29">
        <v>46.683</v>
      </c>
      <c r="AR29">
        <v>4.4160000000000004</v>
      </c>
      <c r="AS29">
        <v>4.7081999999999997</v>
      </c>
      <c r="AT29">
        <v>15.00135</v>
      </c>
      <c r="AU29">
        <v>0</v>
      </c>
      <c r="AV29">
        <v>29.4</v>
      </c>
      <c r="AW29">
        <v>71.458799999999997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2828.337066000001</v>
      </c>
    </row>
    <row r="30" spans="1:117">
      <c r="A30" t="s">
        <v>72</v>
      </c>
      <c r="B30">
        <v>0</v>
      </c>
      <c r="C30">
        <v>14.805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435.435</v>
      </c>
      <c r="M30">
        <v>92</v>
      </c>
      <c r="N30">
        <v>57.96</v>
      </c>
      <c r="O30">
        <v>123.66562500000001</v>
      </c>
      <c r="P30">
        <v>125.58750000000001</v>
      </c>
      <c r="Q30">
        <v>0</v>
      </c>
      <c r="R30">
        <v>42.392195999999998</v>
      </c>
      <c r="S30">
        <v>26.390910000000002</v>
      </c>
      <c r="T30">
        <v>0</v>
      </c>
      <c r="U30">
        <v>374.625</v>
      </c>
      <c r="V30">
        <v>18.140333999999999</v>
      </c>
      <c r="W30">
        <v>34.799309999999998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39.44</v>
      </c>
      <c r="AG30">
        <v>0</v>
      </c>
      <c r="AH30">
        <v>137.315</v>
      </c>
      <c r="AI30">
        <v>16.350411999999999</v>
      </c>
      <c r="AJ30">
        <v>0</v>
      </c>
      <c r="AK30">
        <v>54.567</v>
      </c>
      <c r="AL30">
        <v>55.776000000000003</v>
      </c>
      <c r="AM30">
        <v>10.536032000000001</v>
      </c>
      <c r="AN30">
        <v>0.78432999999999997</v>
      </c>
      <c r="AO30">
        <v>0</v>
      </c>
      <c r="AP30">
        <v>0.25619999999999998</v>
      </c>
      <c r="AQ30">
        <v>46.683</v>
      </c>
      <c r="AR30">
        <v>3.3119999999999998</v>
      </c>
      <c r="AS30">
        <v>4.7081999999999997</v>
      </c>
      <c r="AT30">
        <v>15.00135</v>
      </c>
      <c r="AU30">
        <v>0</v>
      </c>
      <c r="AV30">
        <v>29.4</v>
      </c>
      <c r="AW30">
        <v>71.458799999999997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2904.5534780000003</v>
      </c>
    </row>
    <row r="31" spans="1:117">
      <c r="A31" t="s">
        <v>73</v>
      </c>
      <c r="B31">
        <v>0</v>
      </c>
      <c r="C31">
        <v>14.805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435.435</v>
      </c>
      <c r="M31">
        <v>92</v>
      </c>
      <c r="N31">
        <v>57.96</v>
      </c>
      <c r="O31">
        <v>123.66562500000001</v>
      </c>
      <c r="P31">
        <v>125.58750000000001</v>
      </c>
      <c r="Q31">
        <v>0</v>
      </c>
      <c r="R31">
        <v>42.392195999999998</v>
      </c>
      <c r="S31">
        <v>26.390910000000002</v>
      </c>
      <c r="T31">
        <v>0</v>
      </c>
      <c r="U31">
        <v>385.875</v>
      </c>
      <c r="V31">
        <v>18.140333999999999</v>
      </c>
      <c r="W31">
        <v>34.799309999999998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39.44</v>
      </c>
      <c r="AG31">
        <v>0</v>
      </c>
      <c r="AH31">
        <v>140.34540000000001</v>
      </c>
      <c r="AI31">
        <v>16.350411999999999</v>
      </c>
      <c r="AJ31">
        <v>0</v>
      </c>
      <c r="AK31">
        <v>54.567</v>
      </c>
      <c r="AL31">
        <v>55.776000000000003</v>
      </c>
      <c r="AM31">
        <v>10.536032000000001</v>
      </c>
      <c r="AN31">
        <v>0.78432999999999997</v>
      </c>
      <c r="AO31">
        <v>0</v>
      </c>
      <c r="AP31">
        <v>0.25619999999999998</v>
      </c>
      <c r="AQ31">
        <v>46.683</v>
      </c>
      <c r="AR31">
        <v>3.3119999999999998</v>
      </c>
      <c r="AS31">
        <v>4.7081999999999997</v>
      </c>
      <c r="AT31">
        <v>15.00135</v>
      </c>
      <c r="AU31">
        <v>0</v>
      </c>
      <c r="AV31">
        <v>29.4</v>
      </c>
      <c r="AW31">
        <v>71.458799999999997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2918.8338780000004</v>
      </c>
    </row>
    <row r="32" spans="1:117">
      <c r="A32" t="s">
        <v>74</v>
      </c>
      <c r="B32">
        <v>0</v>
      </c>
      <c r="C32">
        <v>14.805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435.435</v>
      </c>
      <c r="M32">
        <v>92</v>
      </c>
      <c r="N32">
        <v>57.96</v>
      </c>
      <c r="O32">
        <v>123.66562500000001</v>
      </c>
      <c r="P32">
        <v>125.58750000000001</v>
      </c>
      <c r="Q32">
        <v>0</v>
      </c>
      <c r="R32">
        <v>42.392195999999998</v>
      </c>
      <c r="S32">
        <v>26.390910000000002</v>
      </c>
      <c r="T32">
        <v>0</v>
      </c>
      <c r="U32">
        <v>393.75</v>
      </c>
      <c r="V32">
        <v>18.140333999999999</v>
      </c>
      <c r="W32">
        <v>34.799309999999998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39.44</v>
      </c>
      <c r="AG32">
        <v>0</v>
      </c>
      <c r="AH32">
        <v>140.34540000000001</v>
      </c>
      <c r="AI32">
        <v>16.350411999999999</v>
      </c>
      <c r="AJ32">
        <v>0</v>
      </c>
      <c r="AK32">
        <v>54.567</v>
      </c>
      <c r="AL32">
        <v>55.776000000000003</v>
      </c>
      <c r="AM32">
        <v>10.536032000000001</v>
      </c>
      <c r="AN32">
        <v>0.78432999999999997</v>
      </c>
      <c r="AO32">
        <v>0</v>
      </c>
      <c r="AP32">
        <v>0.25619999999999998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29.4</v>
      </c>
      <c r="AW32">
        <v>71.458799999999997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2926.7088780000004</v>
      </c>
    </row>
    <row r="33" spans="1:117">
      <c r="A33" t="s">
        <v>75</v>
      </c>
      <c r="B33">
        <v>0</v>
      </c>
      <c r="C33">
        <v>14.805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92</v>
      </c>
      <c r="N33">
        <v>57.96</v>
      </c>
      <c r="O33">
        <v>123.66562500000001</v>
      </c>
      <c r="P33">
        <v>125.58750000000001</v>
      </c>
      <c r="Q33">
        <v>0</v>
      </c>
      <c r="R33">
        <v>42.392195999999998</v>
      </c>
      <c r="S33">
        <v>26.390910000000002</v>
      </c>
      <c r="T33">
        <v>0</v>
      </c>
      <c r="U33">
        <v>401.625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39.44</v>
      </c>
      <c r="AG33">
        <v>0</v>
      </c>
      <c r="AH33">
        <v>113.64</v>
      </c>
      <c r="AI33">
        <v>16.350411999999999</v>
      </c>
      <c r="AJ33">
        <v>0</v>
      </c>
      <c r="AK33">
        <v>54.567</v>
      </c>
      <c r="AL33">
        <v>55.776000000000003</v>
      </c>
      <c r="AM33">
        <v>10.536032000000001</v>
      </c>
      <c r="AN33">
        <v>0.78432999999999997</v>
      </c>
      <c r="AO33">
        <v>0</v>
      </c>
      <c r="AP33">
        <v>0.25619999999999998</v>
      </c>
      <c r="AQ33">
        <v>46.683</v>
      </c>
      <c r="AR33">
        <v>3.3119999999999998</v>
      </c>
      <c r="AS33">
        <v>4.7081999999999997</v>
      </c>
      <c r="AT33">
        <v>15.00135</v>
      </c>
      <c r="AU33">
        <v>0</v>
      </c>
      <c r="AV33">
        <v>28.875</v>
      </c>
      <c r="AW33">
        <v>71.458799999999997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2906.2524269999999</v>
      </c>
    </row>
    <row r="34" spans="1:117">
      <c r="A34" t="s">
        <v>76</v>
      </c>
      <c r="B34">
        <v>0</v>
      </c>
      <c r="C34">
        <v>14.805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92</v>
      </c>
      <c r="N34">
        <v>57.96</v>
      </c>
      <c r="O34">
        <v>123.66562500000001</v>
      </c>
      <c r="P34">
        <v>125.58750000000001</v>
      </c>
      <c r="Q34">
        <v>0</v>
      </c>
      <c r="R34">
        <v>42.392195999999998</v>
      </c>
      <c r="S34">
        <v>26.390910000000002</v>
      </c>
      <c r="T34">
        <v>0</v>
      </c>
      <c r="U34">
        <v>409.5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18.241</v>
      </c>
      <c r="AG34">
        <v>0</v>
      </c>
      <c r="AH34">
        <v>87.408100000000005</v>
      </c>
      <c r="AI34">
        <v>16.350411999999999</v>
      </c>
      <c r="AJ34">
        <v>0</v>
      </c>
      <c r="AK34">
        <v>54.567</v>
      </c>
      <c r="AL34">
        <v>6.9720000000000004</v>
      </c>
      <c r="AM34">
        <v>4.9321000000000002</v>
      </c>
      <c r="AN34">
        <v>0.78432999999999997</v>
      </c>
      <c r="AO34">
        <v>0</v>
      </c>
      <c r="AP34">
        <v>0.51239999999999997</v>
      </c>
      <c r="AQ34">
        <v>46.683</v>
      </c>
      <c r="AR34">
        <v>3.3119999999999998</v>
      </c>
      <c r="AS34">
        <v>4.7081999999999997</v>
      </c>
      <c r="AT34">
        <v>15.00135</v>
      </c>
      <c r="AU34">
        <v>0</v>
      </c>
      <c r="AV34">
        <v>28.875</v>
      </c>
      <c r="AW34">
        <v>71.458799999999997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2770.160175</v>
      </c>
    </row>
    <row r="35" spans="1:117">
      <c r="A35" t="s">
        <v>77</v>
      </c>
      <c r="B35">
        <v>0</v>
      </c>
      <c r="C35">
        <v>14.805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92</v>
      </c>
      <c r="N35">
        <v>57.96</v>
      </c>
      <c r="O35">
        <v>123.66562500000001</v>
      </c>
      <c r="P35">
        <v>125.58750000000001</v>
      </c>
      <c r="Q35">
        <v>0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54.567</v>
      </c>
      <c r="AL35">
        <v>1.3944000000000001</v>
      </c>
      <c r="AM35">
        <v>0</v>
      </c>
      <c r="AN35">
        <v>0.78432999999999997</v>
      </c>
      <c r="AO35">
        <v>0</v>
      </c>
      <c r="AP35">
        <v>0.51239999999999997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28.875</v>
      </c>
      <c r="AW35">
        <v>71.458799999999997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2723.7321389999997</v>
      </c>
    </row>
    <row r="36" spans="1:117">
      <c r="A36" t="s">
        <v>78</v>
      </c>
      <c r="B36">
        <v>0</v>
      </c>
      <c r="C36">
        <v>14.805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92</v>
      </c>
      <c r="N36">
        <v>57.96</v>
      </c>
      <c r="O36">
        <v>123.66562500000001</v>
      </c>
      <c r="P36">
        <v>125.58750000000001</v>
      </c>
      <c r="Q36">
        <v>0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9.3309999999999995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3.819</v>
      </c>
      <c r="AJ36">
        <v>0</v>
      </c>
      <c r="AK36">
        <v>54.567</v>
      </c>
      <c r="AL36">
        <v>1.3944000000000001</v>
      </c>
      <c r="AM36">
        <v>0</v>
      </c>
      <c r="AN36">
        <v>0.78432999999999997</v>
      </c>
      <c r="AO36">
        <v>0</v>
      </c>
      <c r="AP36">
        <v>0.51239999999999997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28.875</v>
      </c>
      <c r="AW36">
        <v>71.458799999999997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2634.6976110000001</v>
      </c>
    </row>
    <row r="37" spans="1:117">
      <c r="A37" t="s">
        <v>79</v>
      </c>
      <c r="B37">
        <v>0</v>
      </c>
      <c r="C37">
        <v>14.805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92</v>
      </c>
      <c r="N37">
        <v>57.96</v>
      </c>
      <c r="O37">
        <v>123.66562500000001</v>
      </c>
      <c r="P37">
        <v>125.58750000000001</v>
      </c>
      <c r="Q37">
        <v>0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0.78432999999999997</v>
      </c>
      <c r="AO37">
        <v>0</v>
      </c>
      <c r="AP37">
        <v>0.51239999999999997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28.875</v>
      </c>
      <c r="AW37">
        <v>71.458799999999997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2597.9808109999999</v>
      </c>
    </row>
    <row r="38" spans="1:117">
      <c r="A38" t="s">
        <v>80</v>
      </c>
      <c r="B38">
        <v>0</v>
      </c>
      <c r="C38">
        <v>14.805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92</v>
      </c>
      <c r="N38">
        <v>57.96</v>
      </c>
      <c r="O38">
        <v>123.66562500000001</v>
      </c>
      <c r="P38">
        <v>125.58750000000001</v>
      </c>
      <c r="Q38">
        <v>0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0.78432999999999997</v>
      </c>
      <c r="AO38">
        <v>0</v>
      </c>
      <c r="AP38">
        <v>0.51239999999999997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28.875</v>
      </c>
      <c r="AW38">
        <v>71.458799999999997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2580.9348110000001</v>
      </c>
    </row>
    <row r="39" spans="1:117">
      <c r="A39" t="s">
        <v>81</v>
      </c>
      <c r="B39">
        <v>0</v>
      </c>
      <c r="C39">
        <v>14.805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92</v>
      </c>
      <c r="N39">
        <v>57.96</v>
      </c>
      <c r="O39">
        <v>123.66562500000001</v>
      </c>
      <c r="P39">
        <v>125.58750000000001</v>
      </c>
      <c r="Q39">
        <v>0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0.78432999999999997</v>
      </c>
      <c r="AO39">
        <v>0</v>
      </c>
      <c r="AP39">
        <v>0.51239999999999997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28.875</v>
      </c>
      <c r="AW39">
        <v>70.915800000000004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2580.3918110000004</v>
      </c>
    </row>
    <row r="40" spans="1:117">
      <c r="A40" t="s">
        <v>82</v>
      </c>
      <c r="B40">
        <v>0</v>
      </c>
      <c r="C40">
        <v>14.805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92</v>
      </c>
      <c r="N40">
        <v>57.96</v>
      </c>
      <c r="O40">
        <v>123.66562500000001</v>
      </c>
      <c r="P40">
        <v>125.58750000000001</v>
      </c>
      <c r="Q40">
        <v>0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0.78432999999999997</v>
      </c>
      <c r="AO40">
        <v>0</v>
      </c>
      <c r="AP40">
        <v>0.51239999999999997</v>
      </c>
      <c r="AQ40">
        <v>46.683</v>
      </c>
      <c r="AR40">
        <v>3.3119999999999998</v>
      </c>
      <c r="AS40">
        <v>4.7081999999999997</v>
      </c>
      <c r="AT40">
        <v>15.00135</v>
      </c>
      <c r="AU40">
        <v>0</v>
      </c>
      <c r="AV40">
        <v>28.875</v>
      </c>
      <c r="AW40">
        <v>70.915800000000004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2563.9129590000007</v>
      </c>
    </row>
    <row r="41" spans="1:117">
      <c r="A41" t="s">
        <v>83</v>
      </c>
      <c r="B41">
        <v>0</v>
      </c>
      <c r="C41">
        <v>14.805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92</v>
      </c>
      <c r="N41">
        <v>57.96</v>
      </c>
      <c r="O41">
        <v>123.66562500000001</v>
      </c>
      <c r="P41">
        <v>125.58750000000001</v>
      </c>
      <c r="Q41">
        <v>0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0.78432999999999997</v>
      </c>
      <c r="AO41">
        <v>0</v>
      </c>
      <c r="AP41">
        <v>0.51239999999999997</v>
      </c>
      <c r="AQ41">
        <v>31.122</v>
      </c>
      <c r="AR41">
        <v>35.328000000000003</v>
      </c>
      <c r="AS41">
        <v>4.7081999999999997</v>
      </c>
      <c r="AT41">
        <v>15.00135</v>
      </c>
      <c r="AU41">
        <v>0</v>
      </c>
      <c r="AV41">
        <v>28.875</v>
      </c>
      <c r="AW41">
        <v>70.915800000000004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2580.3679590000006</v>
      </c>
    </row>
    <row r="42" spans="1:117">
      <c r="A42" t="s">
        <v>84</v>
      </c>
      <c r="B42">
        <v>0</v>
      </c>
      <c r="C42">
        <v>14.805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92</v>
      </c>
      <c r="N42">
        <v>57.96</v>
      </c>
      <c r="O42">
        <v>123.66562500000001</v>
      </c>
      <c r="P42">
        <v>125.58750000000001</v>
      </c>
      <c r="Q42">
        <v>0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0.78432999999999997</v>
      </c>
      <c r="AO42">
        <v>0</v>
      </c>
      <c r="AP42">
        <v>0.51239999999999997</v>
      </c>
      <c r="AQ42">
        <v>31.122</v>
      </c>
      <c r="AR42">
        <v>35.328000000000003</v>
      </c>
      <c r="AS42">
        <v>4.7081999999999997</v>
      </c>
      <c r="AT42">
        <v>15.00135</v>
      </c>
      <c r="AU42">
        <v>0</v>
      </c>
      <c r="AV42">
        <v>28.875</v>
      </c>
      <c r="AW42">
        <v>70.915800000000004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2580.3679590000006</v>
      </c>
    </row>
    <row r="43" spans="1:117">
      <c r="A43" t="s">
        <v>85</v>
      </c>
      <c r="B43">
        <v>0</v>
      </c>
      <c r="C43">
        <v>14.805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435.435</v>
      </c>
      <c r="M43">
        <v>92</v>
      </c>
      <c r="N43">
        <v>57.96</v>
      </c>
      <c r="O43">
        <v>123.66562500000001</v>
      </c>
      <c r="P43">
        <v>125.58750000000001</v>
      </c>
      <c r="Q43">
        <v>0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0.78432999999999997</v>
      </c>
      <c r="AO43">
        <v>0</v>
      </c>
      <c r="AP43">
        <v>6.2769000000000004</v>
      </c>
      <c r="AQ43">
        <v>27.594000000000001</v>
      </c>
      <c r="AR43">
        <v>4.4160000000000004</v>
      </c>
      <c r="AS43">
        <v>4.7081999999999997</v>
      </c>
      <c r="AT43">
        <v>15.00135</v>
      </c>
      <c r="AU43">
        <v>0</v>
      </c>
      <c r="AV43">
        <v>28.875</v>
      </c>
      <c r="AW43">
        <v>70.915800000000004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2551.6924590000008</v>
      </c>
    </row>
    <row r="44" spans="1:117">
      <c r="A44" t="s">
        <v>86</v>
      </c>
      <c r="B44">
        <v>0</v>
      </c>
      <c r="C44">
        <v>14.805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435.435</v>
      </c>
      <c r="M44">
        <v>92</v>
      </c>
      <c r="N44">
        <v>57.96</v>
      </c>
      <c r="O44">
        <v>123.66562500000001</v>
      </c>
      <c r="P44">
        <v>125.58750000000001</v>
      </c>
      <c r="Q44">
        <v>0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0.78432999999999997</v>
      </c>
      <c r="AO44">
        <v>0</v>
      </c>
      <c r="AP44">
        <v>6.2769000000000004</v>
      </c>
      <c r="AQ44">
        <v>15.561</v>
      </c>
      <c r="AR44">
        <v>3.3119999999999998</v>
      </c>
      <c r="AS44">
        <v>4.7081999999999997</v>
      </c>
      <c r="AT44">
        <v>15.00135</v>
      </c>
      <c r="AU44">
        <v>0</v>
      </c>
      <c r="AV44">
        <v>28.875</v>
      </c>
      <c r="AW44">
        <v>70.915800000000004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2522.0766070000004</v>
      </c>
    </row>
    <row r="45" spans="1:117">
      <c r="A45" t="s">
        <v>87</v>
      </c>
      <c r="B45">
        <v>0</v>
      </c>
      <c r="C45">
        <v>14.805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435.435</v>
      </c>
      <c r="M45">
        <v>92</v>
      </c>
      <c r="N45">
        <v>57.96</v>
      </c>
      <c r="O45">
        <v>123.66562500000001</v>
      </c>
      <c r="P45">
        <v>125.58750000000001</v>
      </c>
      <c r="Q45">
        <v>0</v>
      </c>
      <c r="R45">
        <v>42.392195999999998</v>
      </c>
      <c r="S45">
        <v>26.390910000000002</v>
      </c>
      <c r="T45">
        <v>0</v>
      </c>
      <c r="U45">
        <v>374.625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0.78432999999999997</v>
      </c>
      <c r="AO45">
        <v>0</v>
      </c>
      <c r="AP45">
        <v>6.2769000000000004</v>
      </c>
      <c r="AQ45">
        <v>12.6</v>
      </c>
      <c r="AR45">
        <v>3.3119999999999998</v>
      </c>
      <c r="AS45">
        <v>4.7081999999999997</v>
      </c>
      <c r="AT45">
        <v>15.00135</v>
      </c>
      <c r="AU45">
        <v>0</v>
      </c>
      <c r="AV45">
        <v>28.875</v>
      </c>
      <c r="AW45">
        <v>70.915800000000004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2474.9706070000002</v>
      </c>
    </row>
    <row r="46" spans="1:117">
      <c r="A46" t="s">
        <v>88</v>
      </c>
      <c r="B46">
        <v>0</v>
      </c>
      <c r="C46">
        <v>14.805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435.435</v>
      </c>
      <c r="M46">
        <v>92</v>
      </c>
      <c r="N46">
        <v>57.96</v>
      </c>
      <c r="O46">
        <v>123.66562500000001</v>
      </c>
      <c r="P46">
        <v>125.58750000000001</v>
      </c>
      <c r="Q46">
        <v>0</v>
      </c>
      <c r="R46">
        <v>42.392195999999998</v>
      </c>
      <c r="S46">
        <v>26.390910000000002</v>
      </c>
      <c r="T46">
        <v>0</v>
      </c>
      <c r="U46">
        <v>360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0.78432999999999997</v>
      </c>
      <c r="AO46">
        <v>0</v>
      </c>
      <c r="AP46">
        <v>6.2769000000000004</v>
      </c>
      <c r="AQ46">
        <v>0</v>
      </c>
      <c r="AR46">
        <v>3.3119999999999998</v>
      </c>
      <c r="AS46">
        <v>4.7081999999999997</v>
      </c>
      <c r="AT46">
        <v>15.00135</v>
      </c>
      <c r="AU46">
        <v>0</v>
      </c>
      <c r="AV46">
        <v>28.875</v>
      </c>
      <c r="AW46">
        <v>70.915800000000004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2447.7456070000003</v>
      </c>
    </row>
    <row r="47" spans="1:117">
      <c r="A47" t="s">
        <v>89</v>
      </c>
      <c r="B47">
        <v>0</v>
      </c>
      <c r="C47">
        <v>14.805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435.435</v>
      </c>
      <c r="M47">
        <v>92</v>
      </c>
      <c r="N47">
        <v>57.96</v>
      </c>
      <c r="O47">
        <v>123.66562500000001</v>
      </c>
      <c r="P47">
        <v>125.58750000000001</v>
      </c>
      <c r="Q47">
        <v>0</v>
      </c>
      <c r="R47">
        <v>42.392195999999998</v>
      </c>
      <c r="S47">
        <v>26.390910000000002</v>
      </c>
      <c r="T47">
        <v>0</v>
      </c>
      <c r="U47">
        <v>340.875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0.78432999999999997</v>
      </c>
      <c r="AO47">
        <v>0</v>
      </c>
      <c r="AP47">
        <v>0.25619999999999998</v>
      </c>
      <c r="AQ47">
        <v>0</v>
      </c>
      <c r="AR47">
        <v>3.3119999999999998</v>
      </c>
      <c r="AS47">
        <v>6.726</v>
      </c>
      <c r="AT47">
        <v>15.00135</v>
      </c>
      <c r="AU47">
        <v>0</v>
      </c>
      <c r="AV47">
        <v>28.875</v>
      </c>
      <c r="AW47">
        <v>70.915800000000004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2424.6177070000003</v>
      </c>
    </row>
    <row r="48" spans="1:117">
      <c r="A48" t="s">
        <v>90</v>
      </c>
      <c r="B48">
        <v>0</v>
      </c>
      <c r="C48">
        <v>14.805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435.435</v>
      </c>
      <c r="M48">
        <v>92</v>
      </c>
      <c r="N48">
        <v>57.96</v>
      </c>
      <c r="O48">
        <v>123.66562500000001</v>
      </c>
      <c r="P48">
        <v>125.58750000000001</v>
      </c>
      <c r="Q48">
        <v>0</v>
      </c>
      <c r="R48">
        <v>42.392195999999998</v>
      </c>
      <c r="S48">
        <v>26.390910000000002</v>
      </c>
      <c r="T48">
        <v>0</v>
      </c>
      <c r="U48">
        <v>340.875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0.78432999999999997</v>
      </c>
      <c r="AO48">
        <v>0</v>
      </c>
      <c r="AP48">
        <v>0.25619999999999998</v>
      </c>
      <c r="AQ48">
        <v>0</v>
      </c>
      <c r="AR48">
        <v>3.3119999999999998</v>
      </c>
      <c r="AS48">
        <v>16.680479999999999</v>
      </c>
      <c r="AT48">
        <v>15.00135</v>
      </c>
      <c r="AU48">
        <v>0</v>
      </c>
      <c r="AV48">
        <v>28.875</v>
      </c>
      <c r="AW48">
        <v>70.915800000000004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2434.5721870000002</v>
      </c>
    </row>
    <row r="49" spans="1:117">
      <c r="A49" t="s">
        <v>91</v>
      </c>
      <c r="B49">
        <v>0</v>
      </c>
      <c r="C49">
        <v>14.805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435.435</v>
      </c>
      <c r="M49">
        <v>92</v>
      </c>
      <c r="N49">
        <v>57.96</v>
      </c>
      <c r="O49">
        <v>123.66562500000001</v>
      </c>
      <c r="P49">
        <v>125.58750000000001</v>
      </c>
      <c r="Q49">
        <v>0</v>
      </c>
      <c r="R49">
        <v>42.392195999999998</v>
      </c>
      <c r="S49">
        <v>26.390910000000002</v>
      </c>
      <c r="T49">
        <v>0</v>
      </c>
      <c r="U49">
        <v>340.875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0.78432999999999997</v>
      </c>
      <c r="AO49">
        <v>0</v>
      </c>
      <c r="AP49">
        <v>0.25619999999999998</v>
      </c>
      <c r="AQ49">
        <v>0</v>
      </c>
      <c r="AR49">
        <v>3.3119999999999998</v>
      </c>
      <c r="AS49">
        <v>24.75168</v>
      </c>
      <c r="AT49">
        <v>15.00135</v>
      </c>
      <c r="AU49">
        <v>0</v>
      </c>
      <c r="AV49">
        <v>28.875</v>
      </c>
      <c r="AW49">
        <v>70.915800000000004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2442.6433870000001</v>
      </c>
    </row>
    <row r="50" spans="1:117">
      <c r="A50" t="s">
        <v>92</v>
      </c>
      <c r="B50">
        <v>0</v>
      </c>
      <c r="C50">
        <v>14.805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435.435</v>
      </c>
      <c r="M50">
        <v>92</v>
      </c>
      <c r="N50">
        <v>57.96</v>
      </c>
      <c r="O50">
        <v>123.66562500000001</v>
      </c>
      <c r="P50">
        <v>125.58750000000001</v>
      </c>
      <c r="Q50">
        <v>0</v>
      </c>
      <c r="R50">
        <v>42.392195999999998</v>
      </c>
      <c r="S50">
        <v>26.390910000000002</v>
      </c>
      <c r="T50">
        <v>0</v>
      </c>
      <c r="U50">
        <v>340.875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0.78432999999999997</v>
      </c>
      <c r="AO50">
        <v>0</v>
      </c>
      <c r="AP50">
        <v>0.25619999999999998</v>
      </c>
      <c r="AQ50">
        <v>0</v>
      </c>
      <c r="AR50">
        <v>3.3119999999999998</v>
      </c>
      <c r="AS50">
        <v>24.75168</v>
      </c>
      <c r="AT50">
        <v>15.00135</v>
      </c>
      <c r="AU50">
        <v>0</v>
      </c>
      <c r="AV50">
        <v>28.875</v>
      </c>
      <c r="AW50">
        <v>70.915800000000004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2442.6433870000001</v>
      </c>
    </row>
    <row r="51" spans="1:117">
      <c r="A51" t="s">
        <v>93</v>
      </c>
      <c r="B51">
        <v>0</v>
      </c>
      <c r="C51">
        <v>14.805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92</v>
      </c>
      <c r="N51">
        <v>57.96</v>
      </c>
      <c r="O51">
        <v>123.66562500000001</v>
      </c>
      <c r="P51">
        <v>125.58750000000001</v>
      </c>
      <c r="Q51">
        <v>0</v>
      </c>
      <c r="R51">
        <v>42.392195999999998</v>
      </c>
      <c r="S51">
        <v>26.390910000000002</v>
      </c>
      <c r="T51">
        <v>0</v>
      </c>
      <c r="U51">
        <v>340.875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0.78432999999999997</v>
      </c>
      <c r="AO51">
        <v>0</v>
      </c>
      <c r="AP51">
        <v>0.25619999999999998</v>
      </c>
      <c r="AQ51">
        <v>0</v>
      </c>
      <c r="AR51">
        <v>3.3119999999999998</v>
      </c>
      <c r="AS51">
        <v>24.75168</v>
      </c>
      <c r="AT51">
        <v>15.00135</v>
      </c>
      <c r="AU51">
        <v>0</v>
      </c>
      <c r="AV51">
        <v>28.875</v>
      </c>
      <c r="AW51">
        <v>70.915800000000004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2442.9433869999998</v>
      </c>
    </row>
    <row r="52" spans="1:117">
      <c r="A52" t="s">
        <v>94</v>
      </c>
      <c r="B52">
        <v>0</v>
      </c>
      <c r="C52">
        <v>14.805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92</v>
      </c>
      <c r="N52">
        <v>57.96</v>
      </c>
      <c r="O52">
        <v>123.66562500000001</v>
      </c>
      <c r="P52">
        <v>125.58750000000001</v>
      </c>
      <c r="Q52">
        <v>0</v>
      </c>
      <c r="R52">
        <v>42.392195999999998</v>
      </c>
      <c r="S52">
        <v>26.390910000000002</v>
      </c>
      <c r="T52">
        <v>0</v>
      </c>
      <c r="U52">
        <v>340.875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0.78432999999999997</v>
      </c>
      <c r="AO52">
        <v>0</v>
      </c>
      <c r="AP52">
        <v>0.25619999999999998</v>
      </c>
      <c r="AQ52">
        <v>0</v>
      </c>
      <c r="AR52">
        <v>3.3119999999999998</v>
      </c>
      <c r="AS52">
        <v>24.75168</v>
      </c>
      <c r="AT52">
        <v>15.00135</v>
      </c>
      <c r="AU52">
        <v>0</v>
      </c>
      <c r="AV52">
        <v>28.875</v>
      </c>
      <c r="AW52">
        <v>70.915800000000004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2442.9433869999998</v>
      </c>
    </row>
    <row r="53" spans="1:117">
      <c r="A53" t="s">
        <v>95</v>
      </c>
      <c r="B53">
        <v>0</v>
      </c>
      <c r="C53">
        <v>14.805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92</v>
      </c>
      <c r="N53">
        <v>57.96</v>
      </c>
      <c r="O53">
        <v>123.66562500000001</v>
      </c>
      <c r="P53">
        <v>125.58750000000001</v>
      </c>
      <c r="Q53">
        <v>0</v>
      </c>
      <c r="R53">
        <v>42.392195999999998</v>
      </c>
      <c r="S53">
        <v>26.390910000000002</v>
      </c>
      <c r="T53">
        <v>0</v>
      </c>
      <c r="U53">
        <v>340.875</v>
      </c>
      <c r="V53">
        <v>18.140333999999999</v>
      </c>
      <c r="W53">
        <v>23.199539999999999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0.78432999999999997</v>
      </c>
      <c r="AO53">
        <v>0</v>
      </c>
      <c r="AP53">
        <v>0.25619999999999998</v>
      </c>
      <c r="AQ53">
        <v>0</v>
      </c>
      <c r="AR53">
        <v>3.8639999999999999</v>
      </c>
      <c r="AS53">
        <v>16.680479999999999</v>
      </c>
      <c r="AT53">
        <v>15.00135</v>
      </c>
      <c r="AU53">
        <v>0</v>
      </c>
      <c r="AV53">
        <v>28.875</v>
      </c>
      <c r="AW53">
        <v>70.915800000000004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2423.8244170000003</v>
      </c>
    </row>
    <row r="54" spans="1:117">
      <c r="A54" t="s">
        <v>96</v>
      </c>
      <c r="B54">
        <v>0</v>
      </c>
      <c r="C54">
        <v>14.805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92</v>
      </c>
      <c r="N54">
        <v>57.96</v>
      </c>
      <c r="O54">
        <v>123.66562500000001</v>
      </c>
      <c r="P54">
        <v>125.58750000000001</v>
      </c>
      <c r="Q54">
        <v>0</v>
      </c>
      <c r="R54">
        <v>42.392195999999998</v>
      </c>
      <c r="S54">
        <v>26.390910000000002</v>
      </c>
      <c r="T54">
        <v>0</v>
      </c>
      <c r="U54">
        <v>340.875</v>
      </c>
      <c r="V54">
        <v>18.140333999999999</v>
      </c>
      <c r="W54">
        <v>23.199539999999999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0.78432999999999997</v>
      </c>
      <c r="AO54">
        <v>0</v>
      </c>
      <c r="AP54">
        <v>0.25619999999999998</v>
      </c>
      <c r="AQ54">
        <v>0</v>
      </c>
      <c r="AR54">
        <v>35.328000000000003</v>
      </c>
      <c r="AS54">
        <v>6.726</v>
      </c>
      <c r="AT54">
        <v>15.00135</v>
      </c>
      <c r="AU54">
        <v>0</v>
      </c>
      <c r="AV54">
        <v>28.875</v>
      </c>
      <c r="AW54">
        <v>70.915800000000004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2445.3339370000003</v>
      </c>
    </row>
    <row r="55" spans="1:117">
      <c r="A55" t="s">
        <v>97</v>
      </c>
      <c r="B55">
        <v>0</v>
      </c>
      <c r="C55">
        <v>14.805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92</v>
      </c>
      <c r="N55">
        <v>57.96</v>
      </c>
      <c r="O55">
        <v>123.66562500000001</v>
      </c>
      <c r="P55">
        <v>125.58750000000001</v>
      </c>
      <c r="Q55">
        <v>0</v>
      </c>
      <c r="R55">
        <v>42.392195999999998</v>
      </c>
      <c r="S55">
        <v>26.390910000000002</v>
      </c>
      <c r="T55">
        <v>0</v>
      </c>
      <c r="U55">
        <v>340.875</v>
      </c>
      <c r="V55">
        <v>18.140333999999999</v>
      </c>
      <c r="W55">
        <v>23.199539999999999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0.78432999999999997</v>
      </c>
      <c r="AO55">
        <v>0</v>
      </c>
      <c r="AP55">
        <v>0.25619999999999998</v>
      </c>
      <c r="AQ55">
        <v>0</v>
      </c>
      <c r="AR55">
        <v>35.328000000000003</v>
      </c>
      <c r="AS55">
        <v>4.7081999999999997</v>
      </c>
      <c r="AT55">
        <v>15.00135</v>
      </c>
      <c r="AU55">
        <v>0</v>
      </c>
      <c r="AV55">
        <v>28.875</v>
      </c>
      <c r="AW55">
        <v>70.915800000000004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2443.3161370000003</v>
      </c>
    </row>
    <row r="56" spans="1:117">
      <c r="A56" t="s">
        <v>98</v>
      </c>
      <c r="B56">
        <v>0</v>
      </c>
      <c r="C56">
        <v>14.805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92</v>
      </c>
      <c r="N56">
        <v>57.96</v>
      </c>
      <c r="O56">
        <v>123.66562500000001</v>
      </c>
      <c r="P56">
        <v>125.58750000000001</v>
      </c>
      <c r="Q56">
        <v>0</v>
      </c>
      <c r="R56">
        <v>42.392195999999998</v>
      </c>
      <c r="S56">
        <v>26.390910000000002</v>
      </c>
      <c r="T56">
        <v>0</v>
      </c>
      <c r="U56">
        <v>340.875</v>
      </c>
      <c r="V56">
        <v>18.140333999999999</v>
      </c>
      <c r="W56">
        <v>23.199539999999999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0.78432999999999997</v>
      </c>
      <c r="AO56">
        <v>0</v>
      </c>
      <c r="AP56">
        <v>0.25619999999999998</v>
      </c>
      <c r="AQ56">
        <v>0</v>
      </c>
      <c r="AR56">
        <v>3.8639999999999999</v>
      </c>
      <c r="AS56">
        <v>4.7081999999999997</v>
      </c>
      <c r="AT56">
        <v>15.00135</v>
      </c>
      <c r="AU56">
        <v>0</v>
      </c>
      <c r="AV56">
        <v>28.875</v>
      </c>
      <c r="AW56">
        <v>70.915800000000004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2411.8521370000003</v>
      </c>
    </row>
    <row r="57" spans="1:117">
      <c r="A57" t="s">
        <v>99</v>
      </c>
      <c r="B57">
        <v>0</v>
      </c>
      <c r="C57">
        <v>14.805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549.29012699999998</v>
      </c>
      <c r="L57">
        <v>435.435</v>
      </c>
      <c r="M57">
        <v>92</v>
      </c>
      <c r="N57">
        <v>57.96</v>
      </c>
      <c r="O57">
        <v>123.66562500000001</v>
      </c>
      <c r="P57">
        <v>125.58750000000001</v>
      </c>
      <c r="Q57">
        <v>0</v>
      </c>
      <c r="R57">
        <v>42.392195999999998</v>
      </c>
      <c r="S57">
        <v>26.390910000000002</v>
      </c>
      <c r="T57">
        <v>0</v>
      </c>
      <c r="U57">
        <v>340.875</v>
      </c>
      <c r="V57">
        <v>18.140333999999999</v>
      </c>
      <c r="W57">
        <v>23.199539999999999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0.78432999999999997</v>
      </c>
      <c r="AO57">
        <v>0</v>
      </c>
      <c r="AP57">
        <v>0.25619999999999998</v>
      </c>
      <c r="AQ57">
        <v>0</v>
      </c>
      <c r="AR57">
        <v>3.3119999999999998</v>
      </c>
      <c r="AS57">
        <v>4.7081999999999997</v>
      </c>
      <c r="AT57">
        <v>15.00135</v>
      </c>
      <c r="AU57">
        <v>0</v>
      </c>
      <c r="AV57">
        <v>28.875</v>
      </c>
      <c r="AW57">
        <v>70.915800000000004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2277.4611370000002</v>
      </c>
    </row>
    <row r="58" spans="1:117">
      <c r="A58" t="s">
        <v>100</v>
      </c>
      <c r="B58">
        <v>0</v>
      </c>
      <c r="C58">
        <v>14.805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497.24162699999999</v>
      </c>
      <c r="L58">
        <v>435.435</v>
      </c>
      <c r="M58">
        <v>92</v>
      </c>
      <c r="N58">
        <v>57.96</v>
      </c>
      <c r="O58">
        <v>123.66562500000001</v>
      </c>
      <c r="P58">
        <v>125.58750000000001</v>
      </c>
      <c r="Q58">
        <v>0.85650000000000004</v>
      </c>
      <c r="R58">
        <v>42.392195999999998</v>
      </c>
      <c r="S58">
        <v>26.390910000000002</v>
      </c>
      <c r="T58">
        <v>0</v>
      </c>
      <c r="U58">
        <v>340.875</v>
      </c>
      <c r="V58">
        <v>18.140333999999999</v>
      </c>
      <c r="W58">
        <v>23.199539999999999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0.78432999999999997</v>
      </c>
      <c r="AO58">
        <v>0</v>
      </c>
      <c r="AP58">
        <v>0.25619999999999998</v>
      </c>
      <c r="AQ58">
        <v>0</v>
      </c>
      <c r="AR58">
        <v>3.3119999999999998</v>
      </c>
      <c r="AS58">
        <v>4.7081999999999997</v>
      </c>
      <c r="AT58">
        <v>15.00135</v>
      </c>
      <c r="AU58">
        <v>0</v>
      </c>
      <c r="AV58">
        <v>28.875</v>
      </c>
      <c r="AW58">
        <v>70.915800000000004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2226.2691370000002</v>
      </c>
    </row>
    <row r="59" spans="1:117">
      <c r="A59" t="s">
        <v>101</v>
      </c>
      <c r="B59">
        <v>0</v>
      </c>
      <c r="C59">
        <v>14.805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393.88817699999998</v>
      </c>
      <c r="L59">
        <v>435.435</v>
      </c>
      <c r="M59">
        <v>92</v>
      </c>
      <c r="N59">
        <v>57.96</v>
      </c>
      <c r="O59">
        <v>123.66562500000001</v>
      </c>
      <c r="P59">
        <v>125.58750000000001</v>
      </c>
      <c r="Q59">
        <v>0.85650000000000004</v>
      </c>
      <c r="R59">
        <v>42.392195999999998</v>
      </c>
      <c r="S59">
        <v>26.390910000000002</v>
      </c>
      <c r="T59">
        <v>0</v>
      </c>
      <c r="U59">
        <v>340.875</v>
      </c>
      <c r="V59">
        <v>18.140333999999999</v>
      </c>
      <c r="W59">
        <v>23.199539999999999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0.78432999999999997</v>
      </c>
      <c r="AO59">
        <v>0</v>
      </c>
      <c r="AP59">
        <v>0.25619999999999998</v>
      </c>
      <c r="AQ59">
        <v>0</v>
      </c>
      <c r="AR59">
        <v>3.3119999999999998</v>
      </c>
      <c r="AS59">
        <v>4.7081999999999997</v>
      </c>
      <c r="AT59">
        <v>15.00135</v>
      </c>
      <c r="AU59">
        <v>0</v>
      </c>
      <c r="AV59">
        <v>28.875</v>
      </c>
      <c r="AW59">
        <v>70.915800000000004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2122.9156870000002</v>
      </c>
    </row>
    <row r="60" spans="1:117">
      <c r="A60" t="s">
        <v>102</v>
      </c>
      <c r="B60">
        <v>0</v>
      </c>
      <c r="C60">
        <v>14.805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341.56456400000002</v>
      </c>
      <c r="L60">
        <v>435.435</v>
      </c>
      <c r="M60">
        <v>92</v>
      </c>
      <c r="N60">
        <v>57.96</v>
      </c>
      <c r="O60">
        <v>123.66562500000001</v>
      </c>
      <c r="P60">
        <v>125.58750000000001</v>
      </c>
      <c r="Q60">
        <v>1.7130000000000001</v>
      </c>
      <c r="R60">
        <v>42.392195999999998</v>
      </c>
      <c r="S60">
        <v>26.390910000000002</v>
      </c>
      <c r="T60">
        <v>0</v>
      </c>
      <c r="U60">
        <v>340.875</v>
      </c>
      <c r="V60">
        <v>18.140333999999999</v>
      </c>
      <c r="W60">
        <v>23.199539999999999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54.567</v>
      </c>
      <c r="AL60">
        <v>6.9720000000000004</v>
      </c>
      <c r="AM60">
        <v>0</v>
      </c>
      <c r="AN60">
        <v>0.78432999999999997</v>
      </c>
      <c r="AO60">
        <v>0</v>
      </c>
      <c r="AP60">
        <v>0.25619999999999998</v>
      </c>
      <c r="AQ60">
        <v>0</v>
      </c>
      <c r="AR60">
        <v>3.3119999999999998</v>
      </c>
      <c r="AS60">
        <v>4.7081999999999997</v>
      </c>
      <c r="AT60">
        <v>15.00135</v>
      </c>
      <c r="AU60">
        <v>0</v>
      </c>
      <c r="AV60">
        <v>28.875</v>
      </c>
      <c r="AW60">
        <v>70.915800000000004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2077.0261740000001</v>
      </c>
    </row>
    <row r="61" spans="1:117">
      <c r="A61" t="s">
        <v>103</v>
      </c>
      <c r="B61">
        <v>0</v>
      </c>
      <c r="C61">
        <v>14.805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341.56456400000002</v>
      </c>
      <c r="L61">
        <v>435.435</v>
      </c>
      <c r="M61">
        <v>92</v>
      </c>
      <c r="N61">
        <v>57.96</v>
      </c>
      <c r="O61">
        <v>123.66562500000001</v>
      </c>
      <c r="P61">
        <v>125.58750000000001</v>
      </c>
      <c r="Q61">
        <v>1.9984999999999999</v>
      </c>
      <c r="R61">
        <v>42.392195999999998</v>
      </c>
      <c r="S61">
        <v>26.390910000000002</v>
      </c>
      <c r="T61">
        <v>0</v>
      </c>
      <c r="U61">
        <v>340.875</v>
      </c>
      <c r="V61">
        <v>18.140333999999999</v>
      </c>
      <c r="W61">
        <v>23.199539999999999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54.567</v>
      </c>
      <c r="AL61">
        <v>55.776000000000003</v>
      </c>
      <c r="AM61">
        <v>0</v>
      </c>
      <c r="AN61">
        <v>0.80345999999999995</v>
      </c>
      <c r="AO61">
        <v>0</v>
      </c>
      <c r="AP61">
        <v>0.25619999999999998</v>
      </c>
      <c r="AQ61">
        <v>0</v>
      </c>
      <c r="AR61">
        <v>3.3119999999999998</v>
      </c>
      <c r="AS61">
        <v>4.7081999999999997</v>
      </c>
      <c r="AT61">
        <v>15.00135</v>
      </c>
      <c r="AU61">
        <v>0</v>
      </c>
      <c r="AV61">
        <v>28.875</v>
      </c>
      <c r="AW61">
        <v>70.915800000000004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2126.1348040000003</v>
      </c>
    </row>
    <row r="62" spans="1:117">
      <c r="A62" t="s">
        <v>104</v>
      </c>
      <c r="B62">
        <v>0</v>
      </c>
      <c r="C62">
        <v>14.805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341.56456400000002</v>
      </c>
      <c r="L62">
        <v>435.435</v>
      </c>
      <c r="M62">
        <v>92</v>
      </c>
      <c r="N62">
        <v>57.96</v>
      </c>
      <c r="O62">
        <v>123.66562500000001</v>
      </c>
      <c r="P62">
        <v>125.58750000000001</v>
      </c>
      <c r="Q62">
        <v>2.855</v>
      </c>
      <c r="R62">
        <v>42.392195999999998</v>
      </c>
      <c r="S62">
        <v>26.390910000000002</v>
      </c>
      <c r="T62">
        <v>0</v>
      </c>
      <c r="U62">
        <v>340.875</v>
      </c>
      <c r="V62">
        <v>18.140333999999999</v>
      </c>
      <c r="W62">
        <v>23.199539999999999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54.567</v>
      </c>
      <c r="AL62">
        <v>55.776000000000003</v>
      </c>
      <c r="AM62">
        <v>0</v>
      </c>
      <c r="AN62">
        <v>0.80345999999999995</v>
      </c>
      <c r="AO62">
        <v>0</v>
      </c>
      <c r="AP62">
        <v>0.25619999999999998</v>
      </c>
      <c r="AQ62">
        <v>0</v>
      </c>
      <c r="AR62">
        <v>3.3119999999999998</v>
      </c>
      <c r="AS62">
        <v>4.7081999999999997</v>
      </c>
      <c r="AT62">
        <v>15.00135</v>
      </c>
      <c r="AU62">
        <v>0</v>
      </c>
      <c r="AV62">
        <v>28.875</v>
      </c>
      <c r="AW62">
        <v>70.915800000000004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2126.9913040000006</v>
      </c>
    </row>
    <row r="63" spans="1:117">
      <c r="A63" t="s">
        <v>105</v>
      </c>
      <c r="B63">
        <v>0</v>
      </c>
      <c r="C63">
        <v>14.805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341.56456400000002</v>
      </c>
      <c r="L63">
        <v>435.435</v>
      </c>
      <c r="M63">
        <v>92</v>
      </c>
      <c r="N63">
        <v>57.96</v>
      </c>
      <c r="O63">
        <v>123.66562500000001</v>
      </c>
      <c r="P63">
        <v>125.58750000000001</v>
      </c>
      <c r="Q63">
        <v>3.1404999999999998</v>
      </c>
      <c r="R63">
        <v>42.392195999999998</v>
      </c>
      <c r="S63">
        <v>26.390910000000002</v>
      </c>
      <c r="T63">
        <v>0</v>
      </c>
      <c r="U63">
        <v>340.875</v>
      </c>
      <c r="V63">
        <v>18.140333999999999</v>
      </c>
      <c r="W63">
        <v>23.199539999999999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54.567</v>
      </c>
      <c r="AL63">
        <v>6.9720000000000004</v>
      </c>
      <c r="AM63">
        <v>0</v>
      </c>
      <c r="AN63">
        <v>0.80345999999999995</v>
      </c>
      <c r="AO63">
        <v>0</v>
      </c>
      <c r="AP63">
        <v>0.25619999999999998</v>
      </c>
      <c r="AQ63">
        <v>15.561</v>
      </c>
      <c r="AR63">
        <v>3.3119999999999998</v>
      </c>
      <c r="AS63">
        <v>4.7081999999999997</v>
      </c>
      <c r="AT63">
        <v>15.00135</v>
      </c>
      <c r="AU63">
        <v>0</v>
      </c>
      <c r="AV63">
        <v>28.875</v>
      </c>
      <c r="AW63">
        <v>70.915800000000004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2094.0338040000001</v>
      </c>
    </row>
    <row r="64" spans="1:117">
      <c r="A64" t="s">
        <v>106</v>
      </c>
      <c r="B64">
        <v>0</v>
      </c>
      <c r="C64">
        <v>14.805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341.56456400000002</v>
      </c>
      <c r="L64">
        <v>435.435</v>
      </c>
      <c r="M64">
        <v>92</v>
      </c>
      <c r="N64">
        <v>57.96</v>
      </c>
      <c r="O64">
        <v>123.66562500000001</v>
      </c>
      <c r="P64">
        <v>125.58750000000001</v>
      </c>
      <c r="Q64">
        <v>3.9969999999999999</v>
      </c>
      <c r="R64">
        <v>42.392195999999998</v>
      </c>
      <c r="S64">
        <v>26.390910000000002</v>
      </c>
      <c r="T64">
        <v>0</v>
      </c>
      <c r="U64">
        <v>340.875</v>
      </c>
      <c r="V64">
        <v>18.140333999999999</v>
      </c>
      <c r="W64">
        <v>23.199539999999999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0.80345999999999995</v>
      </c>
      <c r="AO64">
        <v>0</v>
      </c>
      <c r="AP64">
        <v>0.25619999999999998</v>
      </c>
      <c r="AQ64">
        <v>15.561</v>
      </c>
      <c r="AR64">
        <v>3.3119999999999998</v>
      </c>
      <c r="AS64">
        <v>4.7081999999999997</v>
      </c>
      <c r="AT64">
        <v>15.00135</v>
      </c>
      <c r="AU64">
        <v>0</v>
      </c>
      <c r="AV64">
        <v>28.875</v>
      </c>
      <c r="AW64">
        <v>70.915800000000004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2089.3127040000004</v>
      </c>
    </row>
    <row r="65" spans="1:117">
      <c r="A65" t="s">
        <v>107</v>
      </c>
      <c r="B65">
        <v>0</v>
      </c>
      <c r="C65">
        <v>14.805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341.56456400000002</v>
      </c>
      <c r="L65">
        <v>435.435</v>
      </c>
      <c r="M65">
        <v>92</v>
      </c>
      <c r="N65">
        <v>57.96</v>
      </c>
      <c r="O65">
        <v>123.66562500000001</v>
      </c>
      <c r="P65">
        <v>125.58750000000001</v>
      </c>
      <c r="Q65">
        <v>3.9969999999999999</v>
      </c>
      <c r="R65">
        <v>42.392195999999998</v>
      </c>
      <c r="S65">
        <v>26.390910000000002</v>
      </c>
      <c r="T65">
        <v>0</v>
      </c>
      <c r="U65">
        <v>363.375</v>
      </c>
      <c r="V65">
        <v>18.140333999999999</v>
      </c>
      <c r="W65">
        <v>23.199539999999999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0.80345999999999995</v>
      </c>
      <c r="AO65">
        <v>0</v>
      </c>
      <c r="AP65">
        <v>0</v>
      </c>
      <c r="AQ65">
        <v>18.081</v>
      </c>
      <c r="AR65">
        <v>3.3119999999999998</v>
      </c>
      <c r="AS65">
        <v>4.7081999999999997</v>
      </c>
      <c r="AT65">
        <v>15.00135</v>
      </c>
      <c r="AU65">
        <v>0</v>
      </c>
      <c r="AV65">
        <v>28.875</v>
      </c>
      <c r="AW65">
        <v>70.915800000000004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2114.0765040000001</v>
      </c>
    </row>
    <row r="66" spans="1:117">
      <c r="A66" t="s">
        <v>108</v>
      </c>
      <c r="B66">
        <v>0</v>
      </c>
      <c r="C66">
        <v>14.805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341.56456400000002</v>
      </c>
      <c r="L66">
        <v>435.435</v>
      </c>
      <c r="M66">
        <v>92</v>
      </c>
      <c r="N66">
        <v>57.96</v>
      </c>
      <c r="O66">
        <v>123.66562500000001</v>
      </c>
      <c r="P66">
        <v>125.58750000000001</v>
      </c>
      <c r="Q66">
        <v>5.1390000000000002</v>
      </c>
      <c r="R66">
        <v>42.392195999999998</v>
      </c>
      <c r="S66">
        <v>26.390910000000002</v>
      </c>
      <c r="T66">
        <v>0</v>
      </c>
      <c r="U66">
        <v>374.625</v>
      </c>
      <c r="V66">
        <v>18.140333999999999</v>
      </c>
      <c r="W66">
        <v>23.199539999999999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0.80345999999999995</v>
      </c>
      <c r="AO66">
        <v>0</v>
      </c>
      <c r="AP66">
        <v>0</v>
      </c>
      <c r="AQ66">
        <v>31.122</v>
      </c>
      <c r="AR66">
        <v>3.3119999999999998</v>
      </c>
      <c r="AS66">
        <v>4.7081999999999997</v>
      </c>
      <c r="AT66">
        <v>15.00135</v>
      </c>
      <c r="AU66">
        <v>0</v>
      </c>
      <c r="AV66">
        <v>28.875</v>
      </c>
      <c r="AW66">
        <v>70.915800000000004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2139.5095040000001</v>
      </c>
    </row>
    <row r="67" spans="1:117">
      <c r="A67" t="s">
        <v>109</v>
      </c>
      <c r="B67">
        <v>0</v>
      </c>
      <c r="C67">
        <v>14.805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341.26456400000001</v>
      </c>
      <c r="L67">
        <v>435.435</v>
      </c>
      <c r="M67">
        <v>92</v>
      </c>
      <c r="N67">
        <v>57.96</v>
      </c>
      <c r="O67">
        <v>123.66562500000001</v>
      </c>
      <c r="P67">
        <v>125.58750000000001</v>
      </c>
      <c r="Q67">
        <v>5.9954999999999998</v>
      </c>
      <c r="R67">
        <v>42.392195999999998</v>
      </c>
      <c r="S67">
        <v>26.390910000000002</v>
      </c>
      <c r="T67">
        <v>0</v>
      </c>
      <c r="U67">
        <v>385.875</v>
      </c>
      <c r="V67">
        <v>18.140333999999999</v>
      </c>
      <c r="W67">
        <v>23.199539999999999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0.80345999999999995</v>
      </c>
      <c r="AO67">
        <v>0</v>
      </c>
      <c r="AP67">
        <v>0</v>
      </c>
      <c r="AQ67">
        <v>31.122</v>
      </c>
      <c r="AR67">
        <v>3.3119999999999998</v>
      </c>
      <c r="AS67">
        <v>4.8427199999999999</v>
      </c>
      <c r="AT67">
        <v>15.00135</v>
      </c>
      <c r="AU67">
        <v>0</v>
      </c>
      <c r="AV67">
        <v>28.875</v>
      </c>
      <c r="AW67">
        <v>70.915800000000004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2151.4505240000008</v>
      </c>
    </row>
    <row r="68" spans="1:117">
      <c r="A68" t="s">
        <v>110</v>
      </c>
      <c r="B68">
        <v>0</v>
      </c>
      <c r="C68">
        <v>14.805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341.26456400000001</v>
      </c>
      <c r="L68">
        <v>435.435</v>
      </c>
      <c r="M68">
        <v>92</v>
      </c>
      <c r="N68">
        <v>57.96</v>
      </c>
      <c r="O68">
        <v>123.66562500000001</v>
      </c>
      <c r="P68">
        <v>125.58750000000001</v>
      </c>
      <c r="Q68">
        <v>7.1375000000000002</v>
      </c>
      <c r="R68">
        <v>42.392195999999998</v>
      </c>
      <c r="S68">
        <v>26.390910000000002</v>
      </c>
      <c r="T68">
        <v>0</v>
      </c>
      <c r="U68">
        <v>393.75</v>
      </c>
      <c r="V68">
        <v>18.140333999999999</v>
      </c>
      <c r="W68">
        <v>23.199539999999999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0.80345999999999995</v>
      </c>
      <c r="AO68">
        <v>0</v>
      </c>
      <c r="AP68">
        <v>0</v>
      </c>
      <c r="AQ68">
        <v>31.122</v>
      </c>
      <c r="AR68">
        <v>3.3119999999999998</v>
      </c>
      <c r="AS68">
        <v>4.8427199999999999</v>
      </c>
      <c r="AT68">
        <v>15.00135</v>
      </c>
      <c r="AU68">
        <v>0</v>
      </c>
      <c r="AV68">
        <v>28.875</v>
      </c>
      <c r="AW68">
        <v>70.915800000000004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2160.4675240000006</v>
      </c>
    </row>
    <row r="69" spans="1:117">
      <c r="A69" t="s">
        <v>111</v>
      </c>
      <c r="B69">
        <v>0</v>
      </c>
      <c r="C69">
        <v>14.805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341.26456400000001</v>
      </c>
      <c r="L69">
        <v>435.435</v>
      </c>
      <c r="M69">
        <v>92</v>
      </c>
      <c r="N69">
        <v>57.96</v>
      </c>
      <c r="O69">
        <v>123.66562500000001</v>
      </c>
      <c r="P69">
        <v>125.58750000000001</v>
      </c>
      <c r="Q69">
        <v>8.5649999999999995</v>
      </c>
      <c r="R69">
        <v>42.392195999999998</v>
      </c>
      <c r="S69">
        <v>26.390910000000002</v>
      </c>
      <c r="T69">
        <v>0</v>
      </c>
      <c r="U69">
        <v>399.375</v>
      </c>
      <c r="V69">
        <v>18.140333999999999</v>
      </c>
      <c r="W69">
        <v>23.199539999999999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16.099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0.80345999999999995</v>
      </c>
      <c r="AO69">
        <v>0</v>
      </c>
      <c r="AP69">
        <v>0</v>
      </c>
      <c r="AQ69">
        <v>46.683</v>
      </c>
      <c r="AR69">
        <v>3.3119999999999998</v>
      </c>
      <c r="AS69">
        <v>4.8427199999999999</v>
      </c>
      <c r="AT69">
        <v>15.00135</v>
      </c>
      <c r="AU69">
        <v>0</v>
      </c>
      <c r="AV69">
        <v>28.875</v>
      </c>
      <c r="AW69">
        <v>70.915800000000004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2215.6588760000004</v>
      </c>
    </row>
    <row r="70" spans="1:117">
      <c r="A70" t="s">
        <v>112</v>
      </c>
      <c r="B70">
        <v>0</v>
      </c>
      <c r="C70">
        <v>14.805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341.26456400000001</v>
      </c>
      <c r="L70">
        <v>435.435</v>
      </c>
      <c r="M70">
        <v>92</v>
      </c>
      <c r="N70">
        <v>57.96</v>
      </c>
      <c r="O70">
        <v>123.66562500000001</v>
      </c>
      <c r="P70">
        <v>125.58750000000001</v>
      </c>
      <c r="Q70">
        <v>9.7070000000000007</v>
      </c>
      <c r="R70">
        <v>42.392195999999998</v>
      </c>
      <c r="S70">
        <v>26.390910000000002</v>
      </c>
      <c r="T70">
        <v>0</v>
      </c>
      <c r="U70">
        <v>405</v>
      </c>
      <c r="V70">
        <v>18.140333999999999</v>
      </c>
      <c r="W70">
        <v>23.199539999999999</v>
      </c>
      <c r="X70">
        <v>147.515625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33.145000000000003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0.80345999999999995</v>
      </c>
      <c r="AO70">
        <v>0</v>
      </c>
      <c r="AP70">
        <v>0</v>
      </c>
      <c r="AQ70">
        <v>46.683</v>
      </c>
      <c r="AR70">
        <v>3.3119999999999998</v>
      </c>
      <c r="AS70">
        <v>4.8427199999999999</v>
      </c>
      <c r="AT70">
        <v>15.00135</v>
      </c>
      <c r="AU70">
        <v>0</v>
      </c>
      <c r="AV70">
        <v>28.875</v>
      </c>
      <c r="AW70">
        <v>70.915800000000004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2252.6419160000005</v>
      </c>
    </row>
    <row r="71" spans="1:117">
      <c r="A71" t="s">
        <v>113</v>
      </c>
      <c r="B71">
        <v>0</v>
      </c>
      <c r="C71">
        <v>14.805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341.26456400000001</v>
      </c>
      <c r="L71">
        <v>435.435</v>
      </c>
      <c r="M71">
        <v>92</v>
      </c>
      <c r="N71">
        <v>57.96</v>
      </c>
      <c r="O71">
        <v>123.66562500000001</v>
      </c>
      <c r="P71">
        <v>125.58750000000001</v>
      </c>
      <c r="Q71">
        <v>9.7070000000000007</v>
      </c>
      <c r="R71">
        <v>42.392195999999998</v>
      </c>
      <c r="S71">
        <v>26.390910000000002</v>
      </c>
      <c r="T71">
        <v>0</v>
      </c>
      <c r="U71">
        <v>410.625</v>
      </c>
      <c r="V71">
        <v>18.140333999999999</v>
      </c>
      <c r="W71">
        <v>23.199539999999999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62.502000000000002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0.80345999999999995</v>
      </c>
      <c r="AO71">
        <v>0</v>
      </c>
      <c r="AP71">
        <v>0</v>
      </c>
      <c r="AQ71">
        <v>46.683</v>
      </c>
      <c r="AR71">
        <v>3.3119999999999998</v>
      </c>
      <c r="AS71">
        <v>4.8427199999999999</v>
      </c>
      <c r="AT71">
        <v>15.00135</v>
      </c>
      <c r="AU71">
        <v>0</v>
      </c>
      <c r="AV71">
        <v>28.875</v>
      </c>
      <c r="AW71">
        <v>70.915800000000004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2287.6239160000009</v>
      </c>
    </row>
    <row r="72" spans="1:117">
      <c r="A72" t="s">
        <v>114</v>
      </c>
      <c r="B72">
        <v>0</v>
      </c>
      <c r="C72">
        <v>14.805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341.26456400000001</v>
      </c>
      <c r="L72">
        <v>435.435</v>
      </c>
      <c r="M72">
        <v>92</v>
      </c>
      <c r="N72">
        <v>57.96</v>
      </c>
      <c r="O72">
        <v>123.66562500000001</v>
      </c>
      <c r="P72">
        <v>125.58750000000001</v>
      </c>
      <c r="Q72">
        <v>9.7070000000000007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23.199539999999999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90.912000000000006</v>
      </c>
      <c r="AI72">
        <v>0</v>
      </c>
      <c r="AJ72">
        <v>0</v>
      </c>
      <c r="AK72">
        <v>54.567</v>
      </c>
      <c r="AL72">
        <v>1.3944000000000001</v>
      </c>
      <c r="AM72">
        <v>0</v>
      </c>
      <c r="AN72">
        <v>0.80345999999999995</v>
      </c>
      <c r="AO72">
        <v>0</v>
      </c>
      <c r="AP72">
        <v>0</v>
      </c>
      <c r="AQ72">
        <v>46.683</v>
      </c>
      <c r="AR72">
        <v>3.3119999999999998</v>
      </c>
      <c r="AS72">
        <v>4.8427199999999999</v>
      </c>
      <c r="AT72">
        <v>15.00135</v>
      </c>
      <c r="AU72">
        <v>0</v>
      </c>
      <c r="AV72">
        <v>28.875</v>
      </c>
      <c r="AW72">
        <v>70.915800000000004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2333.052916000001</v>
      </c>
    </row>
    <row r="73" spans="1:117">
      <c r="A73" t="s">
        <v>115</v>
      </c>
      <c r="B73">
        <v>0</v>
      </c>
      <c r="C73">
        <v>14.805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341.26456400000001</v>
      </c>
      <c r="L73">
        <v>435.435</v>
      </c>
      <c r="M73">
        <v>92</v>
      </c>
      <c r="N73">
        <v>57.96</v>
      </c>
      <c r="O73">
        <v>123.66562500000001</v>
      </c>
      <c r="P73">
        <v>125.58750000000001</v>
      </c>
      <c r="Q73">
        <v>9.7070000000000007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23.199539999999999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123.11</v>
      </c>
      <c r="AI73">
        <v>3.819</v>
      </c>
      <c r="AJ73">
        <v>0</v>
      </c>
      <c r="AK73">
        <v>54.567</v>
      </c>
      <c r="AL73">
        <v>1.3944000000000001</v>
      </c>
      <c r="AM73">
        <v>4.5321999999999996</v>
      </c>
      <c r="AN73">
        <v>0.80345999999999995</v>
      </c>
      <c r="AO73">
        <v>0</v>
      </c>
      <c r="AP73">
        <v>0</v>
      </c>
      <c r="AQ73">
        <v>46.683</v>
      </c>
      <c r="AR73">
        <v>3.3119999999999998</v>
      </c>
      <c r="AS73">
        <v>4.8427199999999999</v>
      </c>
      <c r="AT73">
        <v>15.00135</v>
      </c>
      <c r="AU73">
        <v>0</v>
      </c>
      <c r="AV73">
        <v>28.875</v>
      </c>
      <c r="AW73">
        <v>70.915800000000004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2425.8998440000009</v>
      </c>
    </row>
    <row r="74" spans="1:117">
      <c r="A74" t="s">
        <v>116</v>
      </c>
      <c r="B74">
        <v>0</v>
      </c>
      <c r="C74">
        <v>14.805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341.26456400000001</v>
      </c>
      <c r="L74">
        <v>435.435</v>
      </c>
      <c r="M74">
        <v>92</v>
      </c>
      <c r="N74">
        <v>57.96</v>
      </c>
      <c r="O74">
        <v>123.66562500000001</v>
      </c>
      <c r="P74">
        <v>125.58750000000001</v>
      </c>
      <c r="Q74">
        <v>9.7070000000000007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23.199539999999999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140.34540000000001</v>
      </c>
      <c r="AI74">
        <v>16.350411999999999</v>
      </c>
      <c r="AJ74">
        <v>0</v>
      </c>
      <c r="AK74">
        <v>54.567</v>
      </c>
      <c r="AL74">
        <v>1.3944000000000001</v>
      </c>
      <c r="AM74">
        <v>10.536032000000001</v>
      </c>
      <c r="AN74">
        <v>0.80345999999999995</v>
      </c>
      <c r="AO74">
        <v>0</v>
      </c>
      <c r="AP74">
        <v>0</v>
      </c>
      <c r="AQ74">
        <v>46.683</v>
      </c>
      <c r="AR74">
        <v>3.3119999999999998</v>
      </c>
      <c r="AS74">
        <v>4.8427199999999999</v>
      </c>
      <c r="AT74">
        <v>15.00135</v>
      </c>
      <c r="AU74">
        <v>0</v>
      </c>
      <c r="AV74">
        <v>28.875</v>
      </c>
      <c r="AW74">
        <v>70.915800000000004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2547.5289840000009</v>
      </c>
    </row>
    <row r="75" spans="1:117">
      <c r="A75" t="s">
        <v>117</v>
      </c>
      <c r="B75">
        <v>0</v>
      </c>
      <c r="C75">
        <v>14.805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341.26456400000001</v>
      </c>
      <c r="L75">
        <v>435.435</v>
      </c>
      <c r="M75">
        <v>92</v>
      </c>
      <c r="N75">
        <v>57.96</v>
      </c>
      <c r="O75">
        <v>123.66562500000001</v>
      </c>
      <c r="P75">
        <v>125.58750000000001</v>
      </c>
      <c r="Q75">
        <v>9.7070000000000007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21.548500000000001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54.567</v>
      </c>
      <c r="AL75">
        <v>6.9720000000000004</v>
      </c>
      <c r="AM75">
        <v>10.536032000000001</v>
      </c>
      <c r="AN75">
        <v>0.80345999999999995</v>
      </c>
      <c r="AO75">
        <v>0</v>
      </c>
      <c r="AP75">
        <v>6.4050000000000002</v>
      </c>
      <c r="AQ75">
        <v>46.683</v>
      </c>
      <c r="AR75">
        <v>3.3119999999999998</v>
      </c>
      <c r="AS75">
        <v>4.8427199999999999</v>
      </c>
      <c r="AT75">
        <v>15.00135</v>
      </c>
      <c r="AU75">
        <v>0</v>
      </c>
      <c r="AV75">
        <v>28.875</v>
      </c>
      <c r="AW75">
        <v>70.915800000000004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2575.760580000001</v>
      </c>
    </row>
    <row r="76" spans="1:117">
      <c r="A76" t="s">
        <v>118</v>
      </c>
      <c r="B76">
        <v>0</v>
      </c>
      <c r="C76">
        <v>14.805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341.26456400000001</v>
      </c>
      <c r="L76">
        <v>435.435</v>
      </c>
      <c r="M76">
        <v>92</v>
      </c>
      <c r="N76">
        <v>57.96</v>
      </c>
      <c r="O76">
        <v>123.66562500000001</v>
      </c>
      <c r="P76">
        <v>125.58750000000001</v>
      </c>
      <c r="Q76">
        <v>9.7070000000000007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21.548500000000001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54.567</v>
      </c>
      <c r="AL76">
        <v>66.814999999999998</v>
      </c>
      <c r="AM76">
        <v>10.536032000000001</v>
      </c>
      <c r="AN76">
        <v>0.80345999999999995</v>
      </c>
      <c r="AO76">
        <v>0</v>
      </c>
      <c r="AP76">
        <v>6.4050000000000002</v>
      </c>
      <c r="AQ76">
        <v>46.683</v>
      </c>
      <c r="AR76">
        <v>4.4160000000000004</v>
      </c>
      <c r="AS76">
        <v>4.8427199999999999</v>
      </c>
      <c r="AT76">
        <v>15.00135</v>
      </c>
      <c r="AU76">
        <v>0</v>
      </c>
      <c r="AV76">
        <v>28.875</v>
      </c>
      <c r="AW76">
        <v>70.915800000000004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2649.7936160000008</v>
      </c>
    </row>
    <row r="77" spans="1:117">
      <c r="A77" t="s">
        <v>119</v>
      </c>
      <c r="B77">
        <v>0</v>
      </c>
      <c r="C77">
        <v>14.805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341.26456400000001</v>
      </c>
      <c r="L77">
        <v>435.435</v>
      </c>
      <c r="M77">
        <v>92</v>
      </c>
      <c r="N77">
        <v>57.96</v>
      </c>
      <c r="O77">
        <v>123.66562500000001</v>
      </c>
      <c r="P77">
        <v>125.58750000000001</v>
      </c>
      <c r="Q77">
        <v>9.7070000000000007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21.548500000000001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137.97790000000001</v>
      </c>
      <c r="AI77">
        <v>16.350411999999999</v>
      </c>
      <c r="AJ77">
        <v>0</v>
      </c>
      <c r="AK77">
        <v>54.567</v>
      </c>
      <c r="AL77">
        <v>66.814999999999998</v>
      </c>
      <c r="AM77">
        <v>10.536032000000001</v>
      </c>
      <c r="AN77">
        <v>0.80345999999999995</v>
      </c>
      <c r="AO77">
        <v>0</v>
      </c>
      <c r="AP77">
        <v>6.4050000000000002</v>
      </c>
      <c r="AQ77">
        <v>46.683</v>
      </c>
      <c r="AR77">
        <v>4.4160000000000004</v>
      </c>
      <c r="AS77">
        <v>4.7081999999999997</v>
      </c>
      <c r="AT77">
        <v>15.00135</v>
      </c>
      <c r="AU77">
        <v>0</v>
      </c>
      <c r="AV77">
        <v>28.875</v>
      </c>
      <c r="AW77">
        <v>70.915800000000004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2647.2915960000005</v>
      </c>
    </row>
    <row r="78" spans="1:117">
      <c r="A78" t="s">
        <v>120</v>
      </c>
      <c r="B78">
        <v>0</v>
      </c>
      <c r="C78">
        <v>14.805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341.26456400000001</v>
      </c>
      <c r="L78">
        <v>435.435</v>
      </c>
      <c r="M78">
        <v>92</v>
      </c>
      <c r="N78">
        <v>57.96</v>
      </c>
      <c r="O78">
        <v>123.66562500000001</v>
      </c>
      <c r="P78">
        <v>125.58750000000001</v>
      </c>
      <c r="Q78">
        <v>9.7070000000000007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21.548500000000001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123.11</v>
      </c>
      <c r="AI78">
        <v>16.350411999999999</v>
      </c>
      <c r="AJ78">
        <v>0</v>
      </c>
      <c r="AK78">
        <v>54.567</v>
      </c>
      <c r="AL78">
        <v>66.814999999999998</v>
      </c>
      <c r="AM78">
        <v>10.536032000000001</v>
      </c>
      <c r="AN78">
        <v>0.80345999999999995</v>
      </c>
      <c r="AO78">
        <v>0</v>
      </c>
      <c r="AP78">
        <v>6.4050000000000002</v>
      </c>
      <c r="AQ78">
        <v>46.683</v>
      </c>
      <c r="AR78">
        <v>4.4160000000000004</v>
      </c>
      <c r="AS78">
        <v>4.7081999999999997</v>
      </c>
      <c r="AT78">
        <v>15.00135</v>
      </c>
      <c r="AU78">
        <v>0</v>
      </c>
      <c r="AV78">
        <v>28.875</v>
      </c>
      <c r="AW78">
        <v>70.915800000000004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2632.4236960000007</v>
      </c>
    </row>
    <row r="79" spans="1:117">
      <c r="A79" t="s">
        <v>121</v>
      </c>
      <c r="B79">
        <v>0</v>
      </c>
      <c r="C79">
        <v>14.805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341.26456400000001</v>
      </c>
      <c r="L79">
        <v>435.435</v>
      </c>
      <c r="M79">
        <v>92</v>
      </c>
      <c r="N79">
        <v>57.96</v>
      </c>
      <c r="O79">
        <v>123.66562500000001</v>
      </c>
      <c r="P79">
        <v>125.58750000000001</v>
      </c>
      <c r="Q79">
        <v>9.7070000000000007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21.548500000000001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104.17</v>
      </c>
      <c r="AI79">
        <v>16.350411999999999</v>
      </c>
      <c r="AJ79">
        <v>0</v>
      </c>
      <c r="AK79">
        <v>54.567</v>
      </c>
      <c r="AL79">
        <v>66.814999999999998</v>
      </c>
      <c r="AM79">
        <v>10.536032000000001</v>
      </c>
      <c r="AN79">
        <v>0.80345999999999995</v>
      </c>
      <c r="AO79">
        <v>0</v>
      </c>
      <c r="AP79">
        <v>0</v>
      </c>
      <c r="AQ79">
        <v>46.683</v>
      </c>
      <c r="AR79">
        <v>35.328000000000003</v>
      </c>
      <c r="AS79">
        <v>4.7081999999999997</v>
      </c>
      <c r="AT79">
        <v>15.00135</v>
      </c>
      <c r="AU79">
        <v>0</v>
      </c>
      <c r="AV79">
        <v>29.4</v>
      </c>
      <c r="AW79">
        <v>71.458799999999997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2639.0586960000001</v>
      </c>
    </row>
    <row r="80" spans="1:117">
      <c r="A80" t="s">
        <v>122</v>
      </c>
      <c r="B80">
        <v>0</v>
      </c>
      <c r="C80">
        <v>14.805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341.26456400000001</v>
      </c>
      <c r="L80">
        <v>435.435</v>
      </c>
      <c r="M80">
        <v>92</v>
      </c>
      <c r="N80">
        <v>57.96</v>
      </c>
      <c r="O80">
        <v>123.66562500000001</v>
      </c>
      <c r="P80">
        <v>125.58750000000001</v>
      </c>
      <c r="Q80">
        <v>9.7070000000000007</v>
      </c>
      <c r="R80">
        <v>42.392195999999998</v>
      </c>
      <c r="S80">
        <v>25.686599999999999</v>
      </c>
      <c r="T80">
        <v>0</v>
      </c>
      <c r="U80">
        <v>418.77</v>
      </c>
      <c r="V80">
        <v>18.140333999999999</v>
      </c>
      <c r="W80">
        <v>21.548500000000001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75.760000000000005</v>
      </c>
      <c r="AI80">
        <v>3.819</v>
      </c>
      <c r="AJ80">
        <v>0</v>
      </c>
      <c r="AK80">
        <v>54.567</v>
      </c>
      <c r="AL80">
        <v>6.9720000000000004</v>
      </c>
      <c r="AM80">
        <v>3.8656999999999999</v>
      </c>
      <c r="AN80">
        <v>0.80345999999999995</v>
      </c>
      <c r="AO80">
        <v>0</v>
      </c>
      <c r="AP80">
        <v>0</v>
      </c>
      <c r="AQ80">
        <v>46.683</v>
      </c>
      <c r="AR80">
        <v>35.328000000000003</v>
      </c>
      <c r="AS80">
        <v>4.7081999999999997</v>
      </c>
      <c r="AT80">
        <v>15.00135</v>
      </c>
      <c r="AU80">
        <v>0</v>
      </c>
      <c r="AV80">
        <v>29.4</v>
      </c>
      <c r="AW80">
        <v>71.458799999999997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2456.9531620000007</v>
      </c>
    </row>
    <row r="81" spans="1:117">
      <c r="A81" t="s">
        <v>123</v>
      </c>
      <c r="B81">
        <v>0</v>
      </c>
      <c r="C81">
        <v>14.805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341.26456400000001</v>
      </c>
      <c r="L81">
        <v>435.435</v>
      </c>
      <c r="M81">
        <v>92</v>
      </c>
      <c r="N81">
        <v>57.96</v>
      </c>
      <c r="O81">
        <v>123.66562500000001</v>
      </c>
      <c r="P81">
        <v>125.58750000000001</v>
      </c>
      <c r="Q81">
        <v>9.7070000000000007</v>
      </c>
      <c r="R81">
        <v>42.392195999999998</v>
      </c>
      <c r="S81">
        <v>25.686599999999999</v>
      </c>
      <c r="T81">
        <v>0</v>
      </c>
      <c r="U81">
        <v>418.77</v>
      </c>
      <c r="V81">
        <v>18.140333999999999</v>
      </c>
      <c r="W81">
        <v>21.548500000000001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47.35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0.80345999999999995</v>
      </c>
      <c r="AO81">
        <v>0</v>
      </c>
      <c r="AP81">
        <v>0</v>
      </c>
      <c r="AQ81">
        <v>46.683</v>
      </c>
      <c r="AR81">
        <v>4.4160000000000004</v>
      </c>
      <c r="AS81">
        <v>4.7081999999999997</v>
      </c>
      <c r="AT81">
        <v>15.00135</v>
      </c>
      <c r="AU81">
        <v>0</v>
      </c>
      <c r="AV81">
        <v>29.4</v>
      </c>
      <c r="AW81">
        <v>71.458799999999997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2332.4727740000003</v>
      </c>
    </row>
    <row r="82" spans="1:117">
      <c r="A82" t="s">
        <v>124</v>
      </c>
      <c r="B82">
        <v>0</v>
      </c>
      <c r="C82">
        <v>14.805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341.26456400000001</v>
      </c>
      <c r="L82">
        <v>435.435</v>
      </c>
      <c r="M82">
        <v>92</v>
      </c>
      <c r="N82">
        <v>57.96</v>
      </c>
      <c r="O82">
        <v>123.66562500000001</v>
      </c>
      <c r="P82">
        <v>125.58750000000001</v>
      </c>
      <c r="Q82">
        <v>9.7070000000000007</v>
      </c>
      <c r="R82">
        <v>42.392195999999998</v>
      </c>
      <c r="S82">
        <v>25.686599999999999</v>
      </c>
      <c r="T82">
        <v>0</v>
      </c>
      <c r="U82">
        <v>418.77</v>
      </c>
      <c r="V82">
        <v>18.140333999999999</v>
      </c>
      <c r="W82">
        <v>21.548500000000001</v>
      </c>
      <c r="X82">
        <v>147.515625</v>
      </c>
      <c r="Y82">
        <v>0</v>
      </c>
      <c r="Z82">
        <v>6.5208000000000004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34.091999999999999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0.80345999999999995</v>
      </c>
      <c r="AO82">
        <v>0</v>
      </c>
      <c r="AP82">
        <v>0</v>
      </c>
      <c r="AQ82">
        <v>46.683</v>
      </c>
      <c r="AR82">
        <v>3.3119999999999998</v>
      </c>
      <c r="AS82">
        <v>4.7081999999999997</v>
      </c>
      <c r="AT82">
        <v>15.00135</v>
      </c>
      <c r="AU82">
        <v>0</v>
      </c>
      <c r="AV82">
        <v>29.4</v>
      </c>
      <c r="AW82">
        <v>71.458799999999997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2302.6547380000002</v>
      </c>
    </row>
    <row r="83" spans="1:117">
      <c r="A83" t="s">
        <v>125</v>
      </c>
      <c r="B83">
        <v>0</v>
      </c>
      <c r="C83">
        <v>14.805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341.26456400000001</v>
      </c>
      <c r="L83">
        <v>435.435</v>
      </c>
      <c r="M83">
        <v>92</v>
      </c>
      <c r="N83">
        <v>57.96</v>
      </c>
      <c r="O83">
        <v>123.66562500000001</v>
      </c>
      <c r="P83">
        <v>125.58750000000001</v>
      </c>
      <c r="Q83">
        <v>9.7070000000000007</v>
      </c>
      <c r="R83">
        <v>42.392195999999998</v>
      </c>
      <c r="S83">
        <v>25.686599999999999</v>
      </c>
      <c r="T83">
        <v>0</v>
      </c>
      <c r="U83">
        <v>418.77</v>
      </c>
      <c r="V83">
        <v>18.140333999999999</v>
      </c>
      <c r="W83">
        <v>21.548500000000001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17.045999999999999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0.80345999999999995</v>
      </c>
      <c r="AO83">
        <v>0</v>
      </c>
      <c r="AP83">
        <v>0</v>
      </c>
      <c r="AQ83">
        <v>46.683</v>
      </c>
      <c r="AR83">
        <v>3.3119999999999998</v>
      </c>
      <c r="AS83">
        <v>4.7081999999999997</v>
      </c>
      <c r="AT83">
        <v>15.00135</v>
      </c>
      <c r="AU83">
        <v>0</v>
      </c>
      <c r="AV83">
        <v>29.4</v>
      </c>
      <c r="AW83">
        <v>71.458799999999997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2255.9598460000002</v>
      </c>
    </row>
    <row r="84" spans="1:117">
      <c r="A84" t="s">
        <v>126</v>
      </c>
      <c r="B84">
        <v>0</v>
      </c>
      <c r="C84">
        <v>14.805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341.26456400000001</v>
      </c>
      <c r="L84">
        <v>435.435</v>
      </c>
      <c r="M84">
        <v>92</v>
      </c>
      <c r="N84">
        <v>57.96</v>
      </c>
      <c r="O84">
        <v>123.66562500000001</v>
      </c>
      <c r="P84">
        <v>125.58750000000001</v>
      </c>
      <c r="Q84">
        <v>9.7070000000000007</v>
      </c>
      <c r="R84">
        <v>42.392195999999998</v>
      </c>
      <c r="S84">
        <v>25.686599999999999</v>
      </c>
      <c r="T84">
        <v>0</v>
      </c>
      <c r="U84">
        <v>418.77</v>
      </c>
      <c r="V84">
        <v>18.140333999999999</v>
      </c>
      <c r="W84">
        <v>21.548500000000001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0.80345999999999995</v>
      </c>
      <c r="AO84">
        <v>0</v>
      </c>
      <c r="AP84">
        <v>0</v>
      </c>
      <c r="AQ84">
        <v>46.683</v>
      </c>
      <c r="AR84">
        <v>3.3119999999999998</v>
      </c>
      <c r="AS84">
        <v>4.7081999999999997</v>
      </c>
      <c r="AT84">
        <v>15.00135</v>
      </c>
      <c r="AU84">
        <v>0</v>
      </c>
      <c r="AV84">
        <v>29.4</v>
      </c>
      <c r="AW84">
        <v>71.458799999999997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2219.2230060000002</v>
      </c>
    </row>
    <row r="85" spans="1:117">
      <c r="A85" t="s">
        <v>127</v>
      </c>
      <c r="B85">
        <v>0</v>
      </c>
      <c r="C85">
        <v>14.805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341.26456400000001</v>
      </c>
      <c r="L85">
        <v>435.435</v>
      </c>
      <c r="M85">
        <v>92</v>
      </c>
      <c r="N85">
        <v>57.96</v>
      </c>
      <c r="O85">
        <v>123.66562500000001</v>
      </c>
      <c r="P85">
        <v>125.58750000000001</v>
      </c>
      <c r="Q85">
        <v>9.7070000000000007</v>
      </c>
      <c r="R85">
        <v>42.392195999999998</v>
      </c>
      <c r="S85">
        <v>25.686599999999999</v>
      </c>
      <c r="T85">
        <v>0</v>
      </c>
      <c r="U85">
        <v>418.77</v>
      </c>
      <c r="V85">
        <v>18.140333999999999</v>
      </c>
      <c r="W85">
        <v>21.548500000000001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0.80345999999999995</v>
      </c>
      <c r="AO85">
        <v>0</v>
      </c>
      <c r="AP85">
        <v>0</v>
      </c>
      <c r="AQ85">
        <v>46.683</v>
      </c>
      <c r="AR85">
        <v>3.3119999999999998</v>
      </c>
      <c r="AS85">
        <v>4.7081999999999997</v>
      </c>
      <c r="AT85">
        <v>15.00135</v>
      </c>
      <c r="AU85">
        <v>0</v>
      </c>
      <c r="AV85">
        <v>29.4</v>
      </c>
      <c r="AW85">
        <v>71.458799999999997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2219.2230060000002</v>
      </c>
    </row>
    <row r="86" spans="1:117">
      <c r="A86" t="s">
        <v>128</v>
      </c>
      <c r="B86">
        <v>0</v>
      </c>
      <c r="C86">
        <v>14.805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341.26456400000001</v>
      </c>
      <c r="L86">
        <v>435.435</v>
      </c>
      <c r="M86">
        <v>92</v>
      </c>
      <c r="N86">
        <v>57.96</v>
      </c>
      <c r="O86">
        <v>123.66562500000001</v>
      </c>
      <c r="P86">
        <v>125.58750000000001</v>
      </c>
      <c r="Q86">
        <v>9.7070000000000007</v>
      </c>
      <c r="R86">
        <v>42.392195999999998</v>
      </c>
      <c r="S86">
        <v>25.686599999999999</v>
      </c>
      <c r="T86">
        <v>0</v>
      </c>
      <c r="U86">
        <v>418.77</v>
      </c>
      <c r="V86">
        <v>18.140333999999999</v>
      </c>
      <c r="W86">
        <v>21.548500000000001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0.80345999999999995</v>
      </c>
      <c r="AO86">
        <v>0</v>
      </c>
      <c r="AP86">
        <v>0</v>
      </c>
      <c r="AQ86">
        <v>46.683</v>
      </c>
      <c r="AR86">
        <v>3.3119999999999998</v>
      </c>
      <c r="AS86">
        <v>4.7081999999999997</v>
      </c>
      <c r="AT86">
        <v>15.00135</v>
      </c>
      <c r="AU86">
        <v>0</v>
      </c>
      <c r="AV86">
        <v>29.4</v>
      </c>
      <c r="AW86">
        <v>71.458799999999997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2219.2230060000002</v>
      </c>
    </row>
    <row r="87" spans="1:117">
      <c r="A87" t="s">
        <v>129</v>
      </c>
      <c r="B87">
        <v>0</v>
      </c>
      <c r="C87">
        <v>14.805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341.56456400000002</v>
      </c>
      <c r="L87">
        <v>435.435</v>
      </c>
      <c r="M87">
        <v>92</v>
      </c>
      <c r="N87">
        <v>57.96</v>
      </c>
      <c r="O87">
        <v>123.66562500000001</v>
      </c>
      <c r="P87">
        <v>125.58750000000001</v>
      </c>
      <c r="Q87">
        <v>9.7070000000000007</v>
      </c>
      <c r="R87">
        <v>42.392195999999998</v>
      </c>
      <c r="S87">
        <v>25.686599999999999</v>
      </c>
      <c r="T87">
        <v>0</v>
      </c>
      <c r="U87">
        <v>418.77</v>
      </c>
      <c r="V87">
        <v>18.140333999999999</v>
      </c>
      <c r="W87">
        <v>21.548500000000001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0.80345999999999995</v>
      </c>
      <c r="AO87">
        <v>0</v>
      </c>
      <c r="AP87">
        <v>0</v>
      </c>
      <c r="AQ87">
        <v>46.683</v>
      </c>
      <c r="AR87">
        <v>3.3119999999999998</v>
      </c>
      <c r="AS87">
        <v>4.7081999999999997</v>
      </c>
      <c r="AT87">
        <v>15.00135</v>
      </c>
      <c r="AU87">
        <v>0</v>
      </c>
      <c r="AV87">
        <v>29.4</v>
      </c>
      <c r="AW87">
        <v>71.458799999999997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2219.5230059999999</v>
      </c>
    </row>
    <row r="88" spans="1:117">
      <c r="A88" t="s">
        <v>130</v>
      </c>
      <c r="B88">
        <v>0</v>
      </c>
      <c r="C88">
        <v>14.805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341.56456400000002</v>
      </c>
      <c r="L88">
        <v>435.435</v>
      </c>
      <c r="M88">
        <v>92</v>
      </c>
      <c r="N88">
        <v>57.96</v>
      </c>
      <c r="O88">
        <v>123.66562500000001</v>
      </c>
      <c r="P88">
        <v>125.58750000000001</v>
      </c>
      <c r="Q88">
        <v>9.7070000000000007</v>
      </c>
      <c r="R88">
        <v>42.392195999999998</v>
      </c>
      <c r="S88">
        <v>25.686599999999999</v>
      </c>
      <c r="T88">
        <v>0</v>
      </c>
      <c r="U88">
        <v>418.77</v>
      </c>
      <c r="V88">
        <v>18.140333999999999</v>
      </c>
      <c r="W88">
        <v>21.548500000000001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0.80345999999999995</v>
      </c>
      <c r="AO88">
        <v>0</v>
      </c>
      <c r="AP88">
        <v>0</v>
      </c>
      <c r="AQ88">
        <v>46.683</v>
      </c>
      <c r="AR88">
        <v>35.328000000000003</v>
      </c>
      <c r="AS88">
        <v>4.7081999999999997</v>
      </c>
      <c r="AT88">
        <v>15.00135</v>
      </c>
      <c r="AU88">
        <v>0</v>
      </c>
      <c r="AV88">
        <v>29.4</v>
      </c>
      <c r="AW88">
        <v>71.458799999999997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2251.539006</v>
      </c>
    </row>
    <row r="89" spans="1:117">
      <c r="A89" t="s">
        <v>131</v>
      </c>
      <c r="B89">
        <v>0</v>
      </c>
      <c r="C89">
        <v>14.805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341.56456400000002</v>
      </c>
      <c r="L89">
        <v>435.435</v>
      </c>
      <c r="M89">
        <v>92</v>
      </c>
      <c r="N89">
        <v>57.96</v>
      </c>
      <c r="O89">
        <v>123.66562500000001</v>
      </c>
      <c r="P89">
        <v>125.58750000000001</v>
      </c>
      <c r="Q89">
        <v>9.7070000000000007</v>
      </c>
      <c r="R89">
        <v>42.392195999999998</v>
      </c>
      <c r="S89">
        <v>25.686599999999999</v>
      </c>
      <c r="T89">
        <v>0</v>
      </c>
      <c r="U89">
        <v>418.77</v>
      </c>
      <c r="V89">
        <v>18.140333999999999</v>
      </c>
      <c r="W89">
        <v>21.548500000000001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0.80345999999999995</v>
      </c>
      <c r="AO89">
        <v>0</v>
      </c>
      <c r="AP89">
        <v>0</v>
      </c>
      <c r="AQ89">
        <v>46.683</v>
      </c>
      <c r="AR89">
        <v>35.328000000000003</v>
      </c>
      <c r="AS89">
        <v>4.7081999999999997</v>
      </c>
      <c r="AT89">
        <v>15.00135</v>
      </c>
      <c r="AU89">
        <v>0</v>
      </c>
      <c r="AV89">
        <v>29.4</v>
      </c>
      <c r="AW89">
        <v>71.458799999999997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2251.539006</v>
      </c>
    </row>
    <row r="90" spans="1:117">
      <c r="A90" t="s">
        <v>132</v>
      </c>
      <c r="B90">
        <v>0</v>
      </c>
      <c r="C90">
        <v>14.805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341.56456400000002</v>
      </c>
      <c r="L90">
        <v>435.435</v>
      </c>
      <c r="M90">
        <v>92</v>
      </c>
      <c r="N90">
        <v>57.96</v>
      </c>
      <c r="O90">
        <v>123.66562500000001</v>
      </c>
      <c r="P90">
        <v>125.58750000000001</v>
      </c>
      <c r="Q90">
        <v>9.7070000000000007</v>
      </c>
      <c r="R90">
        <v>42.392195999999998</v>
      </c>
      <c r="S90">
        <v>25.686599999999999</v>
      </c>
      <c r="T90">
        <v>0</v>
      </c>
      <c r="U90">
        <v>418.77</v>
      </c>
      <c r="V90">
        <v>18.140333999999999</v>
      </c>
      <c r="W90">
        <v>21.548500000000001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0.80345999999999995</v>
      </c>
      <c r="AO90">
        <v>0</v>
      </c>
      <c r="AP90">
        <v>0</v>
      </c>
      <c r="AQ90">
        <v>31.122</v>
      </c>
      <c r="AR90">
        <v>3.3119999999999998</v>
      </c>
      <c r="AS90">
        <v>4.7081999999999997</v>
      </c>
      <c r="AT90">
        <v>15.00135</v>
      </c>
      <c r="AU90">
        <v>0</v>
      </c>
      <c r="AV90">
        <v>29.4</v>
      </c>
      <c r="AW90">
        <v>71.458799999999997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2203.9620060000002</v>
      </c>
    </row>
    <row r="91" spans="1:117">
      <c r="A91" t="s">
        <v>133</v>
      </c>
      <c r="B91">
        <v>0</v>
      </c>
      <c r="C91">
        <v>14.805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341.56456400000002</v>
      </c>
      <c r="L91">
        <v>435.435</v>
      </c>
      <c r="M91">
        <v>92</v>
      </c>
      <c r="N91">
        <v>57.96</v>
      </c>
      <c r="O91">
        <v>123.66562500000001</v>
      </c>
      <c r="P91">
        <v>125.58750000000001</v>
      </c>
      <c r="Q91">
        <v>9.7070000000000007</v>
      </c>
      <c r="R91">
        <v>42.392195999999998</v>
      </c>
      <c r="S91">
        <v>25.686599999999999</v>
      </c>
      <c r="T91">
        <v>0</v>
      </c>
      <c r="U91">
        <v>418.77</v>
      </c>
      <c r="V91">
        <v>18.140333999999999</v>
      </c>
      <c r="W91">
        <v>21.548500000000001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0.80345999999999995</v>
      </c>
      <c r="AO91">
        <v>0</v>
      </c>
      <c r="AP91">
        <v>0</v>
      </c>
      <c r="AQ91">
        <v>31.122</v>
      </c>
      <c r="AR91">
        <v>3.3119999999999998</v>
      </c>
      <c r="AS91">
        <v>4.7081999999999997</v>
      </c>
      <c r="AT91">
        <v>15.00135</v>
      </c>
      <c r="AU91">
        <v>0</v>
      </c>
      <c r="AV91">
        <v>29.4</v>
      </c>
      <c r="AW91">
        <v>71.458799999999997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2203.9620060000002</v>
      </c>
    </row>
    <row r="92" spans="1:117">
      <c r="A92" t="s">
        <v>134</v>
      </c>
      <c r="B92">
        <v>0</v>
      </c>
      <c r="C92">
        <v>14.805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341.56456400000002</v>
      </c>
      <c r="L92">
        <v>435.435</v>
      </c>
      <c r="M92">
        <v>92</v>
      </c>
      <c r="N92">
        <v>57.96</v>
      </c>
      <c r="O92">
        <v>123.66562500000001</v>
      </c>
      <c r="P92">
        <v>125.58750000000001</v>
      </c>
      <c r="Q92">
        <v>9.7070000000000007</v>
      </c>
      <c r="R92">
        <v>42.392195999999998</v>
      </c>
      <c r="S92">
        <v>25.686599999999999</v>
      </c>
      <c r="T92">
        <v>0</v>
      </c>
      <c r="U92">
        <v>418.77</v>
      </c>
      <c r="V92">
        <v>18.140333999999999</v>
      </c>
      <c r="W92">
        <v>21.548500000000001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0.80345999999999995</v>
      </c>
      <c r="AO92">
        <v>0</v>
      </c>
      <c r="AP92">
        <v>0</v>
      </c>
      <c r="AQ92">
        <v>31.122</v>
      </c>
      <c r="AR92">
        <v>3.3119999999999998</v>
      </c>
      <c r="AS92">
        <v>4.7081999999999997</v>
      </c>
      <c r="AT92">
        <v>15.00135</v>
      </c>
      <c r="AU92">
        <v>0</v>
      </c>
      <c r="AV92">
        <v>29.4</v>
      </c>
      <c r="AW92">
        <v>71.458799999999997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2203.9620060000002</v>
      </c>
    </row>
    <row r="93" spans="1:117">
      <c r="A93" t="s">
        <v>135</v>
      </c>
      <c r="B93">
        <v>0</v>
      </c>
      <c r="C93">
        <v>14.805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341.56456400000002</v>
      </c>
      <c r="L93">
        <v>435.435</v>
      </c>
      <c r="M93">
        <v>92</v>
      </c>
      <c r="N93">
        <v>57.96</v>
      </c>
      <c r="O93">
        <v>123.66562500000001</v>
      </c>
      <c r="P93">
        <v>125.58750000000001</v>
      </c>
      <c r="Q93">
        <v>9.7070000000000007</v>
      </c>
      <c r="R93">
        <v>42.392195999999998</v>
      </c>
      <c r="S93">
        <v>25.686599999999999</v>
      </c>
      <c r="T93">
        <v>0</v>
      </c>
      <c r="U93">
        <v>418.77</v>
      </c>
      <c r="V93">
        <v>18.140333999999999</v>
      </c>
      <c r="W93">
        <v>21.548500000000001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0.80345999999999995</v>
      </c>
      <c r="AO93">
        <v>0</v>
      </c>
      <c r="AP93">
        <v>0</v>
      </c>
      <c r="AQ93">
        <v>31.122</v>
      </c>
      <c r="AR93">
        <v>3.3119999999999998</v>
      </c>
      <c r="AS93">
        <v>4.7081999999999997</v>
      </c>
      <c r="AT93">
        <v>15.00135</v>
      </c>
      <c r="AU93">
        <v>0</v>
      </c>
      <c r="AV93">
        <v>29.4</v>
      </c>
      <c r="AW93">
        <v>71.458799999999997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2187.4831540000005</v>
      </c>
    </row>
    <row r="94" spans="1:117">
      <c r="A94" t="s">
        <v>136</v>
      </c>
      <c r="B94">
        <v>0</v>
      </c>
      <c r="C94">
        <v>14.805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341.56456400000002</v>
      </c>
      <c r="L94">
        <v>435.435</v>
      </c>
      <c r="M94">
        <v>92</v>
      </c>
      <c r="N94">
        <v>57.96</v>
      </c>
      <c r="O94">
        <v>123.66562500000001</v>
      </c>
      <c r="P94">
        <v>125.58750000000001</v>
      </c>
      <c r="Q94">
        <v>9.7070000000000007</v>
      </c>
      <c r="R94">
        <v>42.392195999999998</v>
      </c>
      <c r="S94">
        <v>25.686599999999999</v>
      </c>
      <c r="T94">
        <v>0</v>
      </c>
      <c r="U94">
        <v>418.77</v>
      </c>
      <c r="V94">
        <v>18.140333999999999</v>
      </c>
      <c r="W94">
        <v>21.548500000000001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0.80345999999999995</v>
      </c>
      <c r="AO94">
        <v>0</v>
      </c>
      <c r="AP94">
        <v>0</v>
      </c>
      <c r="AQ94">
        <v>18.774000000000001</v>
      </c>
      <c r="AR94">
        <v>3.3119999999999998</v>
      </c>
      <c r="AS94">
        <v>4.7081999999999997</v>
      </c>
      <c r="AT94">
        <v>15.00135</v>
      </c>
      <c r="AU94">
        <v>0</v>
      </c>
      <c r="AV94">
        <v>29.4</v>
      </c>
      <c r="AW94">
        <v>71.458799999999997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2175.1351540000001</v>
      </c>
    </row>
    <row r="95" spans="1:117">
      <c r="A95" t="s">
        <v>137</v>
      </c>
      <c r="B95">
        <v>0</v>
      </c>
      <c r="C95">
        <v>14.805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341.56456400000002</v>
      </c>
      <c r="L95">
        <v>435.435</v>
      </c>
      <c r="M95">
        <v>92</v>
      </c>
      <c r="N95">
        <v>57.96</v>
      </c>
      <c r="O95">
        <v>123.66562500000001</v>
      </c>
      <c r="P95">
        <v>125.58750000000001</v>
      </c>
      <c r="Q95">
        <v>9.7070000000000007</v>
      </c>
      <c r="R95">
        <v>42.392195999999998</v>
      </c>
      <c r="S95">
        <v>25.686599999999999</v>
      </c>
      <c r="T95">
        <v>0</v>
      </c>
      <c r="U95">
        <v>418.77</v>
      </c>
      <c r="V95">
        <v>18.140333999999999</v>
      </c>
      <c r="W95">
        <v>21.548500000000001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0.80345999999999995</v>
      </c>
      <c r="AO95">
        <v>0</v>
      </c>
      <c r="AP95">
        <v>0</v>
      </c>
      <c r="AQ95">
        <v>15.561</v>
      </c>
      <c r="AR95">
        <v>3.3119999999999998</v>
      </c>
      <c r="AS95">
        <v>4.7081999999999997</v>
      </c>
      <c r="AT95">
        <v>15.00135</v>
      </c>
      <c r="AU95">
        <v>0</v>
      </c>
      <c r="AV95">
        <v>29.4</v>
      </c>
      <c r="AW95">
        <v>71.458799999999997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2171.9221540000003</v>
      </c>
    </row>
    <row r="96" spans="1:117">
      <c r="A96" t="s">
        <v>138</v>
      </c>
      <c r="B96">
        <v>0</v>
      </c>
      <c r="C96">
        <v>14.805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341.56456400000002</v>
      </c>
      <c r="L96">
        <v>435.435</v>
      </c>
      <c r="M96">
        <v>92</v>
      </c>
      <c r="N96">
        <v>57.96</v>
      </c>
      <c r="O96">
        <v>123.66562500000001</v>
      </c>
      <c r="P96">
        <v>125.58750000000001</v>
      </c>
      <c r="Q96">
        <v>9.7070000000000007</v>
      </c>
      <c r="R96">
        <v>42.392195999999998</v>
      </c>
      <c r="S96">
        <v>25.686599999999999</v>
      </c>
      <c r="T96">
        <v>0</v>
      </c>
      <c r="U96">
        <v>418.77</v>
      </c>
      <c r="V96">
        <v>18.140333999999999</v>
      </c>
      <c r="W96">
        <v>21.548500000000001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0.80345999999999995</v>
      </c>
      <c r="AO96">
        <v>0</v>
      </c>
      <c r="AP96">
        <v>0</v>
      </c>
      <c r="AQ96">
        <v>15.561</v>
      </c>
      <c r="AR96">
        <v>3.3119999999999998</v>
      </c>
      <c r="AS96">
        <v>4.7081999999999997</v>
      </c>
      <c r="AT96">
        <v>15.00135</v>
      </c>
      <c r="AU96">
        <v>0</v>
      </c>
      <c r="AV96">
        <v>29.4</v>
      </c>
      <c r="AW96">
        <v>71.458799999999997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2177.4997540000004</v>
      </c>
    </row>
    <row r="97" spans="1:117">
      <c r="A97" t="s">
        <v>139</v>
      </c>
      <c r="B97">
        <v>0</v>
      </c>
      <c r="C97">
        <v>14.805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341.56456400000002</v>
      </c>
      <c r="L97">
        <v>435.435</v>
      </c>
      <c r="M97">
        <v>92</v>
      </c>
      <c r="N97">
        <v>57.96</v>
      </c>
      <c r="O97">
        <v>123.66562500000001</v>
      </c>
      <c r="P97">
        <v>125.58750000000001</v>
      </c>
      <c r="Q97">
        <v>9.7070000000000007</v>
      </c>
      <c r="R97">
        <v>42.392195999999998</v>
      </c>
      <c r="S97">
        <v>25.686599999999999</v>
      </c>
      <c r="T97">
        <v>0</v>
      </c>
      <c r="U97">
        <v>418.77</v>
      </c>
      <c r="V97">
        <v>18.140333999999999</v>
      </c>
      <c r="W97">
        <v>21.548500000000001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22.08</v>
      </c>
      <c r="AS97">
        <v>4.7081999999999997</v>
      </c>
      <c r="AT97">
        <v>15.00135</v>
      </c>
      <c r="AU97">
        <v>0</v>
      </c>
      <c r="AV97">
        <v>29.4</v>
      </c>
      <c r="AW97">
        <v>71.458799999999997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2229.5107540000004</v>
      </c>
    </row>
    <row r="98" spans="1:117">
      <c r="A98" t="s">
        <v>140</v>
      </c>
      <c r="B98">
        <v>0</v>
      </c>
      <c r="C98">
        <v>14.805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341.56456400000002</v>
      </c>
      <c r="L98">
        <v>435.435</v>
      </c>
      <c r="M98">
        <v>92</v>
      </c>
      <c r="N98">
        <v>57.96</v>
      </c>
      <c r="O98">
        <v>123.66562500000001</v>
      </c>
      <c r="P98">
        <v>125.58750000000001</v>
      </c>
      <c r="Q98">
        <v>9.7070000000000007</v>
      </c>
      <c r="R98">
        <v>42.392195999999998</v>
      </c>
      <c r="S98">
        <v>25.686599999999999</v>
      </c>
      <c r="T98">
        <v>0</v>
      </c>
      <c r="U98">
        <v>418.77</v>
      </c>
      <c r="V98">
        <v>18.140333999999999</v>
      </c>
      <c r="W98">
        <v>21.548500000000001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22.08</v>
      </c>
      <c r="AS98">
        <v>5.3807999999999998</v>
      </c>
      <c r="AT98">
        <v>15.00135</v>
      </c>
      <c r="AU98">
        <v>0</v>
      </c>
      <c r="AV98">
        <v>29.4</v>
      </c>
      <c r="AW98">
        <v>71.458799999999997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2230.1833540000002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0.35532000000000002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12.909452696249993</v>
      </c>
      <c r="L99">
        <f t="shared" si="2"/>
        <v>10.450439999999999</v>
      </c>
      <c r="M99">
        <f t="shared" si="2"/>
        <v>2.2080000000000002</v>
      </c>
      <c r="N99">
        <f t="shared" si="2"/>
        <v>1.3910400000000007</v>
      </c>
      <c r="O99">
        <f t="shared" si="2"/>
        <v>2.9679749999999947</v>
      </c>
      <c r="P99">
        <f t="shared" si="2"/>
        <v>3.0140999999999951</v>
      </c>
      <c r="Q99">
        <f t="shared" si="2"/>
        <v>8.1938499999999956E-2</v>
      </c>
      <c r="R99">
        <f t="shared" si="2"/>
        <v>1.0174127039999976</v>
      </c>
      <c r="S99">
        <f t="shared" si="2"/>
        <v>0.63003636750000058</v>
      </c>
      <c r="T99">
        <f t="shared" si="2"/>
        <v>0</v>
      </c>
      <c r="U99">
        <f t="shared" si="2"/>
        <v>9.3894524999999938</v>
      </c>
      <c r="V99">
        <f t="shared" si="2"/>
        <v>0.43536801599999975</v>
      </c>
      <c r="W99">
        <f t="shared" si="2"/>
        <v>0.6918798450000001</v>
      </c>
      <c r="X99">
        <f t="shared" si="2"/>
        <v>3.4538325000000003</v>
      </c>
      <c r="Y99">
        <f t="shared" si="2"/>
        <v>0</v>
      </c>
      <c r="Z99">
        <f t="shared" si="2"/>
        <v>5.1086199999999998E-2</v>
      </c>
      <c r="AA99">
        <f t="shared" si="2"/>
        <v>8.4359359999999994E-2</v>
      </c>
      <c r="AB99">
        <f t="shared" si="2"/>
        <v>0.14391067999999996</v>
      </c>
      <c r="AC99">
        <f t="shared" si="2"/>
        <v>9.6866264000000021E-2</v>
      </c>
      <c r="AD99">
        <f t="shared" si="2"/>
        <v>0.109632432</v>
      </c>
      <c r="AE99">
        <f t="shared" si="2"/>
        <v>0.35017560499999989</v>
      </c>
      <c r="AF99">
        <f t="shared" si="2"/>
        <v>0.30418100000000031</v>
      </c>
      <c r="AG99">
        <f t="shared" si="2"/>
        <v>0</v>
      </c>
      <c r="AH99">
        <f t="shared" si="2"/>
        <v>0.61554999999999993</v>
      </c>
      <c r="AI99">
        <f t="shared" si="2"/>
        <v>5.2870236000000008E-2</v>
      </c>
      <c r="AJ99">
        <f t="shared" si="2"/>
        <v>0</v>
      </c>
      <c r="AK99">
        <f t="shared" si="2"/>
        <v>1.3096079999999999</v>
      </c>
      <c r="AL99">
        <f t="shared" si="2"/>
        <v>0.21880460000000024</v>
      </c>
      <c r="AM99">
        <f t="shared" si="2"/>
        <v>3.5973671000000013E-2</v>
      </c>
      <c r="AN99">
        <f t="shared" si="2"/>
        <v>1.9005655E-2</v>
      </c>
      <c r="AO99">
        <f t="shared" si="2"/>
        <v>0</v>
      </c>
      <c r="AP99">
        <f t="shared" si="2"/>
        <v>2.2225349999999994E-2</v>
      </c>
      <c r="AQ99">
        <f t="shared" si="2"/>
        <v>0.57147300000000001</v>
      </c>
      <c r="AR99">
        <f t="shared" si="2"/>
        <v>0.17719200000000015</v>
      </c>
      <c r="AS99">
        <f t="shared" si="2"/>
        <v>0.15900264000000011</v>
      </c>
      <c r="AT99">
        <f t="shared" si="2"/>
        <v>0.36003239999999997</v>
      </c>
      <c r="AU99">
        <f t="shared" si="2"/>
        <v>0</v>
      </c>
      <c r="AV99">
        <f t="shared" si="2"/>
        <v>0.69956250000000031</v>
      </c>
      <c r="AW99">
        <f t="shared" si="2"/>
        <v>1.6993999500000017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58.280119671749993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455.38581399999998</v>
      </c>
      <c r="L3">
        <v>239</v>
      </c>
      <c r="M3">
        <v>92</v>
      </c>
      <c r="N3">
        <v>57.959899999999998</v>
      </c>
      <c r="O3">
        <v>123.66562500000001</v>
      </c>
      <c r="P3">
        <v>125.16516799999999</v>
      </c>
      <c r="Q3">
        <v>0</v>
      </c>
      <c r="R3">
        <v>29.617699999999999</v>
      </c>
      <c r="S3">
        <v>17.590499999999999</v>
      </c>
      <c r="T3">
        <v>0</v>
      </c>
      <c r="U3">
        <v>418.77</v>
      </c>
      <c r="V3">
        <v>8.9671000000000003</v>
      </c>
      <c r="W3">
        <v>29.960799999999999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6.4089999999999998</v>
      </c>
      <c r="AG3">
        <v>0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0.78432999999999997</v>
      </c>
      <c r="AO3">
        <v>0</v>
      </c>
      <c r="AP3">
        <v>0</v>
      </c>
      <c r="AQ3">
        <v>0</v>
      </c>
      <c r="AR3">
        <v>3.3119999999999998</v>
      </c>
      <c r="AS3">
        <v>16.680479999999999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1849.324392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433</v>
      </c>
      <c r="L4">
        <v>239</v>
      </c>
      <c r="M4">
        <v>92</v>
      </c>
      <c r="N4">
        <v>57.959899999999998</v>
      </c>
      <c r="O4">
        <v>123.66562500000001</v>
      </c>
      <c r="P4">
        <v>125.58750000000001</v>
      </c>
      <c r="Q4">
        <v>0</v>
      </c>
      <c r="R4">
        <v>29.617699999999999</v>
      </c>
      <c r="S4">
        <v>17.590499999999999</v>
      </c>
      <c r="T4">
        <v>0</v>
      </c>
      <c r="U4">
        <v>418.77</v>
      </c>
      <c r="V4">
        <v>8.9671000000000003</v>
      </c>
      <c r="W4">
        <v>24.284199999999998</v>
      </c>
      <c r="X4">
        <v>132.26089999999999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6.4089999999999998</v>
      </c>
      <c r="AG4">
        <v>0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0.78432999999999997</v>
      </c>
      <c r="AO4">
        <v>0</v>
      </c>
      <c r="AP4">
        <v>0</v>
      </c>
      <c r="AQ4">
        <v>0</v>
      </c>
      <c r="AR4">
        <v>3.3119999999999998</v>
      </c>
      <c r="AS4">
        <v>16.680479999999999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1800.851985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408</v>
      </c>
      <c r="L5">
        <v>239</v>
      </c>
      <c r="M5">
        <v>92</v>
      </c>
      <c r="N5">
        <v>57.959899999999998</v>
      </c>
      <c r="O5">
        <v>123.66562500000001</v>
      </c>
      <c r="P5">
        <v>125.58750000000001</v>
      </c>
      <c r="Q5">
        <v>0</v>
      </c>
      <c r="R5">
        <v>29.617699999999999</v>
      </c>
      <c r="S5">
        <v>17.590499999999999</v>
      </c>
      <c r="T5">
        <v>0</v>
      </c>
      <c r="U5">
        <v>418.77</v>
      </c>
      <c r="V5">
        <v>8.9671000000000003</v>
      </c>
      <c r="W5">
        <v>24.284199999999998</v>
      </c>
      <c r="X5">
        <v>132.26089999999999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6.4089999999999998</v>
      </c>
      <c r="AG5">
        <v>0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0.78432999999999997</v>
      </c>
      <c r="AO5">
        <v>0</v>
      </c>
      <c r="AP5">
        <v>0</v>
      </c>
      <c r="AQ5">
        <v>0</v>
      </c>
      <c r="AR5">
        <v>3.3119999999999998</v>
      </c>
      <c r="AS5">
        <v>16.680479999999999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1775.851985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390</v>
      </c>
      <c r="L6">
        <v>239</v>
      </c>
      <c r="M6">
        <v>92</v>
      </c>
      <c r="N6">
        <v>57.959899999999998</v>
      </c>
      <c r="O6">
        <v>123.66562500000001</v>
      </c>
      <c r="P6">
        <v>125.58750000000001</v>
      </c>
      <c r="Q6">
        <v>0</v>
      </c>
      <c r="R6">
        <v>29.617699999999999</v>
      </c>
      <c r="S6">
        <v>17.590499999999999</v>
      </c>
      <c r="T6">
        <v>0</v>
      </c>
      <c r="U6">
        <v>418.77</v>
      </c>
      <c r="V6">
        <v>8.9671000000000003</v>
      </c>
      <c r="W6">
        <v>24.284199999999998</v>
      </c>
      <c r="X6">
        <v>132.26089999999999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6.4089999999999998</v>
      </c>
      <c r="AG6">
        <v>0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0.78432999999999997</v>
      </c>
      <c r="AO6">
        <v>0</v>
      </c>
      <c r="AP6">
        <v>0</v>
      </c>
      <c r="AQ6">
        <v>0</v>
      </c>
      <c r="AR6">
        <v>3.3119999999999998</v>
      </c>
      <c r="AS6">
        <v>16.680479999999999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1757.851985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379</v>
      </c>
      <c r="L7">
        <v>239</v>
      </c>
      <c r="M7">
        <v>92</v>
      </c>
      <c r="N7">
        <v>57.959899999999998</v>
      </c>
      <c r="O7">
        <v>123.66562500000001</v>
      </c>
      <c r="P7">
        <v>125.58750000000001</v>
      </c>
      <c r="Q7">
        <v>0</v>
      </c>
      <c r="R7">
        <v>29.617699999999999</v>
      </c>
      <c r="S7">
        <v>17.590499999999999</v>
      </c>
      <c r="T7">
        <v>0</v>
      </c>
      <c r="U7">
        <v>418.77</v>
      </c>
      <c r="V7">
        <v>8.9671000000000003</v>
      </c>
      <c r="W7">
        <v>24.284199999999998</v>
      </c>
      <c r="X7">
        <v>132.26089999999999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6.4089999999999998</v>
      </c>
      <c r="AG7">
        <v>0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0.78432999999999997</v>
      </c>
      <c r="AO7">
        <v>0</v>
      </c>
      <c r="AP7">
        <v>0</v>
      </c>
      <c r="AQ7">
        <v>0</v>
      </c>
      <c r="AR7">
        <v>3.3119999999999998</v>
      </c>
      <c r="AS7">
        <v>16.680479999999999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1746.8519849999998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239</v>
      </c>
      <c r="M8">
        <v>92</v>
      </c>
      <c r="N8">
        <v>57.959899999999998</v>
      </c>
      <c r="O8">
        <v>123.66562500000001</v>
      </c>
      <c r="P8">
        <v>125.58750000000001</v>
      </c>
      <c r="Q8">
        <v>0</v>
      </c>
      <c r="R8">
        <v>29.617699999999999</v>
      </c>
      <c r="S8">
        <v>17.590499999999999</v>
      </c>
      <c r="T8">
        <v>0</v>
      </c>
      <c r="U8">
        <v>418.77</v>
      </c>
      <c r="V8">
        <v>8.9671000000000003</v>
      </c>
      <c r="W8">
        <v>24.284199999999998</v>
      </c>
      <c r="X8">
        <v>132.26089999999999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6.4089999999999998</v>
      </c>
      <c r="AG8">
        <v>0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0.78432999999999997</v>
      </c>
      <c r="AO8">
        <v>0</v>
      </c>
      <c r="AP8">
        <v>0</v>
      </c>
      <c r="AQ8">
        <v>0</v>
      </c>
      <c r="AR8">
        <v>3.3119999999999998</v>
      </c>
      <c r="AS8">
        <v>16.680479999999999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1729.8519849999998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239</v>
      </c>
      <c r="M9">
        <v>92</v>
      </c>
      <c r="N9">
        <v>57.959899999999998</v>
      </c>
      <c r="O9">
        <v>123.66562500000001</v>
      </c>
      <c r="P9">
        <v>125.58750000000001</v>
      </c>
      <c r="Q9">
        <v>0</v>
      </c>
      <c r="R9">
        <v>29.617699999999999</v>
      </c>
      <c r="S9">
        <v>12</v>
      </c>
      <c r="T9">
        <v>0</v>
      </c>
      <c r="U9">
        <v>418.77</v>
      </c>
      <c r="V9">
        <v>8.9671000000000003</v>
      </c>
      <c r="W9">
        <v>24.284199999999998</v>
      </c>
      <c r="X9">
        <v>132.26089999999999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6.4089999999999998</v>
      </c>
      <c r="AG9">
        <v>0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0.78432999999999997</v>
      </c>
      <c r="AO9">
        <v>0</v>
      </c>
      <c r="AP9">
        <v>0</v>
      </c>
      <c r="AQ9">
        <v>0</v>
      </c>
      <c r="AR9">
        <v>3.3119999999999998</v>
      </c>
      <c r="AS9">
        <v>6.726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1714.3070049999999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236</v>
      </c>
      <c r="M10">
        <v>92</v>
      </c>
      <c r="N10">
        <v>57.959899999999998</v>
      </c>
      <c r="O10">
        <v>123.66562500000001</v>
      </c>
      <c r="P10">
        <v>125.58750000000001</v>
      </c>
      <c r="Q10">
        <v>0</v>
      </c>
      <c r="R10">
        <v>29.617699999999999</v>
      </c>
      <c r="S10">
        <v>12</v>
      </c>
      <c r="T10">
        <v>0</v>
      </c>
      <c r="U10">
        <v>418.77</v>
      </c>
      <c r="V10">
        <v>8.9671000000000003</v>
      </c>
      <c r="W10">
        <v>24.284199999999998</v>
      </c>
      <c r="X10">
        <v>132.26089999999999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6.4089999999999998</v>
      </c>
      <c r="AG10">
        <v>0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0.78432999999999997</v>
      </c>
      <c r="AO10">
        <v>0</v>
      </c>
      <c r="AP10">
        <v>0</v>
      </c>
      <c r="AQ10">
        <v>0</v>
      </c>
      <c r="AR10">
        <v>3.3119999999999998</v>
      </c>
      <c r="AS10">
        <v>4.7081999999999997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1709.2892049999998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236</v>
      </c>
      <c r="M11">
        <v>92</v>
      </c>
      <c r="N11">
        <v>57.959899999999998</v>
      </c>
      <c r="O11">
        <v>123.66562500000001</v>
      </c>
      <c r="P11">
        <v>125.58750000000001</v>
      </c>
      <c r="Q11">
        <v>0</v>
      </c>
      <c r="R11">
        <v>29.617699999999999</v>
      </c>
      <c r="S11">
        <v>12</v>
      </c>
      <c r="T11">
        <v>0</v>
      </c>
      <c r="U11">
        <v>418.77</v>
      </c>
      <c r="V11">
        <v>8.9671000000000003</v>
      </c>
      <c r="W11">
        <v>24.284199999999998</v>
      </c>
      <c r="X11">
        <v>132.26089999999999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6.4089999999999998</v>
      </c>
      <c r="AG11">
        <v>0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0.78432999999999997</v>
      </c>
      <c r="AO11">
        <v>0</v>
      </c>
      <c r="AP11">
        <v>0</v>
      </c>
      <c r="AQ11">
        <v>0</v>
      </c>
      <c r="AR11">
        <v>4.4160000000000004</v>
      </c>
      <c r="AS11">
        <v>4.7081999999999997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1710.3932049999999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236</v>
      </c>
      <c r="M12">
        <v>92</v>
      </c>
      <c r="N12">
        <v>57.959899999999998</v>
      </c>
      <c r="O12">
        <v>123.66562500000001</v>
      </c>
      <c r="P12">
        <v>125.58750000000001</v>
      </c>
      <c r="Q12">
        <v>0</v>
      </c>
      <c r="R12">
        <v>21</v>
      </c>
      <c r="S12">
        <v>12</v>
      </c>
      <c r="T12">
        <v>0</v>
      </c>
      <c r="U12">
        <v>418.77</v>
      </c>
      <c r="V12">
        <v>8.9671000000000003</v>
      </c>
      <c r="W12">
        <v>24.284199999999998</v>
      </c>
      <c r="X12">
        <v>132.26089999999999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6.4089999999999998</v>
      </c>
      <c r="AG12">
        <v>0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0.78432999999999997</v>
      </c>
      <c r="AO12">
        <v>0</v>
      </c>
      <c r="AP12">
        <v>0</v>
      </c>
      <c r="AQ12">
        <v>0</v>
      </c>
      <c r="AR12">
        <v>4.4160000000000004</v>
      </c>
      <c r="AS12">
        <v>4.7081999999999997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1701.7755050000001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236</v>
      </c>
      <c r="M13">
        <v>92</v>
      </c>
      <c r="N13">
        <v>57.959899999999998</v>
      </c>
      <c r="O13">
        <v>123.66562500000001</v>
      </c>
      <c r="P13">
        <v>125.58750000000001</v>
      </c>
      <c r="Q13">
        <v>0</v>
      </c>
      <c r="R13">
        <v>21</v>
      </c>
      <c r="S13">
        <v>12</v>
      </c>
      <c r="T13">
        <v>0</v>
      </c>
      <c r="U13">
        <v>418.77</v>
      </c>
      <c r="V13">
        <v>4</v>
      </c>
      <c r="W13">
        <v>24.284199999999998</v>
      </c>
      <c r="X13">
        <v>132.26089999999999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6.4089999999999998</v>
      </c>
      <c r="AG13">
        <v>0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0.78432999999999997</v>
      </c>
      <c r="AO13">
        <v>0</v>
      </c>
      <c r="AP13">
        <v>0</v>
      </c>
      <c r="AQ13">
        <v>0</v>
      </c>
      <c r="AR13">
        <v>4.4160000000000004</v>
      </c>
      <c r="AS13">
        <v>4.7081999999999997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1696.808405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236</v>
      </c>
      <c r="M14">
        <v>92</v>
      </c>
      <c r="N14">
        <v>57.959899999999998</v>
      </c>
      <c r="O14">
        <v>123.66562500000001</v>
      </c>
      <c r="P14">
        <v>125.58750000000001</v>
      </c>
      <c r="Q14">
        <v>0</v>
      </c>
      <c r="R14">
        <v>21</v>
      </c>
      <c r="S14">
        <v>12</v>
      </c>
      <c r="T14">
        <v>0</v>
      </c>
      <c r="U14">
        <v>418.77</v>
      </c>
      <c r="V14">
        <v>4</v>
      </c>
      <c r="W14">
        <v>24.284199999999998</v>
      </c>
      <c r="X14">
        <v>132.26089999999999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6.4089999999999998</v>
      </c>
      <c r="AG14">
        <v>0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0.78432999999999997</v>
      </c>
      <c r="AO14">
        <v>0</v>
      </c>
      <c r="AP14">
        <v>0</v>
      </c>
      <c r="AQ14">
        <v>0</v>
      </c>
      <c r="AR14">
        <v>4.4160000000000004</v>
      </c>
      <c r="AS14">
        <v>4.7081999999999997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1696.808405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236</v>
      </c>
      <c r="M15">
        <v>92</v>
      </c>
      <c r="N15">
        <v>57.959899999999998</v>
      </c>
      <c r="O15">
        <v>123.66562500000001</v>
      </c>
      <c r="P15">
        <v>125.58750000000001</v>
      </c>
      <c r="Q15">
        <v>0</v>
      </c>
      <c r="R15">
        <v>21</v>
      </c>
      <c r="S15">
        <v>12</v>
      </c>
      <c r="T15">
        <v>0</v>
      </c>
      <c r="U15">
        <v>418.77</v>
      </c>
      <c r="V15">
        <v>4</v>
      </c>
      <c r="W15">
        <v>24.284199999999998</v>
      </c>
      <c r="X15">
        <v>118.7908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0.78432999999999997</v>
      </c>
      <c r="AO15">
        <v>0</v>
      </c>
      <c r="AP15">
        <v>6.2769000000000004</v>
      </c>
      <c r="AQ15">
        <v>0</v>
      </c>
      <c r="AR15">
        <v>4.4160000000000004</v>
      </c>
      <c r="AS15">
        <v>4.7081999999999997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1689.6152050000001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236</v>
      </c>
      <c r="M16">
        <v>92</v>
      </c>
      <c r="N16">
        <v>57.959899999999998</v>
      </c>
      <c r="O16">
        <v>123.66562500000001</v>
      </c>
      <c r="P16">
        <v>125.58750000000001</v>
      </c>
      <c r="Q16">
        <v>0</v>
      </c>
      <c r="R16">
        <v>21</v>
      </c>
      <c r="S16">
        <v>12</v>
      </c>
      <c r="T16">
        <v>0</v>
      </c>
      <c r="U16">
        <v>418.77</v>
      </c>
      <c r="V16">
        <v>4</v>
      </c>
      <c r="W16">
        <v>24.284199999999998</v>
      </c>
      <c r="X16">
        <v>118.7908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0.78432999999999997</v>
      </c>
      <c r="AO16">
        <v>0</v>
      </c>
      <c r="AP16">
        <v>6.2769000000000004</v>
      </c>
      <c r="AQ16">
        <v>0</v>
      </c>
      <c r="AR16">
        <v>4.4160000000000004</v>
      </c>
      <c r="AS16">
        <v>4.7081999999999997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1689.6152050000001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236</v>
      </c>
      <c r="M17">
        <v>92</v>
      </c>
      <c r="N17">
        <v>57.959899999999998</v>
      </c>
      <c r="O17">
        <v>123.66562500000001</v>
      </c>
      <c r="P17">
        <v>125.58750000000001</v>
      </c>
      <c r="Q17">
        <v>0</v>
      </c>
      <c r="R17">
        <v>21</v>
      </c>
      <c r="S17">
        <v>12</v>
      </c>
      <c r="T17">
        <v>0</v>
      </c>
      <c r="U17">
        <v>418.77</v>
      </c>
      <c r="V17">
        <v>4</v>
      </c>
      <c r="W17">
        <v>24.284199999999998</v>
      </c>
      <c r="X17">
        <v>118.7908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0.78432999999999997</v>
      </c>
      <c r="AO17">
        <v>0</v>
      </c>
      <c r="AP17">
        <v>6.2769000000000004</v>
      </c>
      <c r="AQ17">
        <v>0</v>
      </c>
      <c r="AR17">
        <v>4.4160000000000004</v>
      </c>
      <c r="AS17">
        <v>4.7081999999999997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1689.6152050000001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236</v>
      </c>
      <c r="M18">
        <v>92</v>
      </c>
      <c r="N18">
        <v>57.959899999999998</v>
      </c>
      <c r="O18">
        <v>123.66562500000001</v>
      </c>
      <c r="P18">
        <v>125.58750000000001</v>
      </c>
      <c r="Q18">
        <v>0</v>
      </c>
      <c r="R18">
        <v>21</v>
      </c>
      <c r="S18">
        <v>12</v>
      </c>
      <c r="T18">
        <v>0</v>
      </c>
      <c r="U18">
        <v>418.77</v>
      </c>
      <c r="V18">
        <v>8.9671000000000003</v>
      </c>
      <c r="W18">
        <v>24.284199999999998</v>
      </c>
      <c r="X18">
        <v>118.7908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0.78432999999999997</v>
      </c>
      <c r="AO18">
        <v>0</v>
      </c>
      <c r="AP18">
        <v>6.2769000000000004</v>
      </c>
      <c r="AQ18">
        <v>0</v>
      </c>
      <c r="AR18">
        <v>4.4160000000000004</v>
      </c>
      <c r="AS18">
        <v>4.7081999999999997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1694.5823050000001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236</v>
      </c>
      <c r="M19">
        <v>92</v>
      </c>
      <c r="N19">
        <v>57.959899999999998</v>
      </c>
      <c r="O19">
        <v>123.66562500000001</v>
      </c>
      <c r="P19">
        <v>125.58750000000001</v>
      </c>
      <c r="Q19">
        <v>0</v>
      </c>
      <c r="R19">
        <v>29.617699999999999</v>
      </c>
      <c r="S19">
        <v>12</v>
      </c>
      <c r="T19">
        <v>0</v>
      </c>
      <c r="U19">
        <v>343.125</v>
      </c>
      <c r="V19">
        <v>8.9671000000000003</v>
      </c>
      <c r="W19">
        <v>24.284199999999998</v>
      </c>
      <c r="X19">
        <v>118.7908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0.78432999999999997</v>
      </c>
      <c r="AO19">
        <v>0</v>
      </c>
      <c r="AP19">
        <v>0.25619999999999998</v>
      </c>
      <c r="AQ19">
        <v>0</v>
      </c>
      <c r="AR19">
        <v>6.0720000000000001</v>
      </c>
      <c r="AS19">
        <v>4.7081999999999997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1623.1903049999999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236</v>
      </c>
      <c r="M20">
        <v>92</v>
      </c>
      <c r="N20">
        <v>57.959899999999998</v>
      </c>
      <c r="O20">
        <v>123.66562500000001</v>
      </c>
      <c r="P20">
        <v>125.58750000000001</v>
      </c>
      <c r="Q20">
        <v>0</v>
      </c>
      <c r="R20">
        <v>29.617699999999999</v>
      </c>
      <c r="S20">
        <v>12</v>
      </c>
      <c r="T20">
        <v>0</v>
      </c>
      <c r="U20">
        <v>343.125</v>
      </c>
      <c r="V20">
        <v>8.9671000000000003</v>
      </c>
      <c r="W20">
        <v>24.284199999999998</v>
      </c>
      <c r="X20">
        <v>118.7908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0.78432999999999997</v>
      </c>
      <c r="AO20">
        <v>0</v>
      </c>
      <c r="AP20">
        <v>0.25619999999999998</v>
      </c>
      <c r="AQ20">
        <v>14.742000000000001</v>
      </c>
      <c r="AR20">
        <v>6.0720000000000001</v>
      </c>
      <c r="AS20">
        <v>4.7081999999999997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1637.9323049999998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239</v>
      </c>
      <c r="M21">
        <v>92</v>
      </c>
      <c r="N21">
        <v>57.959899999999998</v>
      </c>
      <c r="O21">
        <v>123.66562500000001</v>
      </c>
      <c r="P21">
        <v>125.58750000000001</v>
      </c>
      <c r="Q21">
        <v>0</v>
      </c>
      <c r="R21">
        <v>29.617699999999999</v>
      </c>
      <c r="S21">
        <v>17.590499999999999</v>
      </c>
      <c r="T21">
        <v>0</v>
      </c>
      <c r="U21">
        <v>343.125</v>
      </c>
      <c r="V21">
        <v>8.9671000000000003</v>
      </c>
      <c r="W21">
        <v>24.284199999999998</v>
      </c>
      <c r="X21">
        <v>118.7908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0.78432999999999997</v>
      </c>
      <c r="AO21">
        <v>0</v>
      </c>
      <c r="AP21">
        <v>0.25619999999999998</v>
      </c>
      <c r="AQ21">
        <v>15.561</v>
      </c>
      <c r="AR21">
        <v>6.0720000000000001</v>
      </c>
      <c r="AS21">
        <v>4.7081999999999997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1663.8206569999998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239</v>
      </c>
      <c r="M22">
        <v>92</v>
      </c>
      <c r="N22">
        <v>57.959899999999998</v>
      </c>
      <c r="O22">
        <v>123.66562500000001</v>
      </c>
      <c r="P22">
        <v>125.58750000000001</v>
      </c>
      <c r="Q22">
        <v>0</v>
      </c>
      <c r="R22">
        <v>29.617699999999999</v>
      </c>
      <c r="S22">
        <v>17.590499999999999</v>
      </c>
      <c r="T22">
        <v>0</v>
      </c>
      <c r="U22">
        <v>343.125</v>
      </c>
      <c r="V22">
        <v>8.9671000000000003</v>
      </c>
      <c r="W22">
        <v>24.284199999999998</v>
      </c>
      <c r="X22">
        <v>118.7908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0.78432999999999997</v>
      </c>
      <c r="AO22">
        <v>0</v>
      </c>
      <c r="AP22">
        <v>0.25619999999999998</v>
      </c>
      <c r="AQ22">
        <v>31.122</v>
      </c>
      <c r="AR22">
        <v>6.0720000000000001</v>
      </c>
      <c r="AS22">
        <v>4.7081999999999997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1679.3816569999999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412</v>
      </c>
      <c r="L23">
        <v>239</v>
      </c>
      <c r="M23">
        <v>92</v>
      </c>
      <c r="N23">
        <v>57.959899999999998</v>
      </c>
      <c r="O23">
        <v>123.66562500000001</v>
      </c>
      <c r="P23">
        <v>125.58750000000001</v>
      </c>
      <c r="Q23">
        <v>0</v>
      </c>
      <c r="R23">
        <v>29.617699999999999</v>
      </c>
      <c r="S23">
        <v>17.590499999999999</v>
      </c>
      <c r="T23">
        <v>0</v>
      </c>
      <c r="U23">
        <v>343.125</v>
      </c>
      <c r="V23">
        <v>8.9671000000000003</v>
      </c>
      <c r="W23">
        <v>24.284199999999998</v>
      </c>
      <c r="X23">
        <v>125.88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0.78432999999999997</v>
      </c>
      <c r="AO23">
        <v>0</v>
      </c>
      <c r="AP23">
        <v>0.25619999999999998</v>
      </c>
      <c r="AQ23">
        <v>31.122</v>
      </c>
      <c r="AR23">
        <v>6.0720000000000001</v>
      </c>
      <c r="AS23">
        <v>4.7081999999999997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1736.470857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462</v>
      </c>
      <c r="L24">
        <v>239</v>
      </c>
      <c r="M24">
        <v>92</v>
      </c>
      <c r="N24">
        <v>57.959899999999998</v>
      </c>
      <c r="O24">
        <v>123.66562500000001</v>
      </c>
      <c r="P24">
        <v>125.58750000000001</v>
      </c>
      <c r="Q24">
        <v>0</v>
      </c>
      <c r="R24">
        <v>29.617699999999999</v>
      </c>
      <c r="S24">
        <v>17.590499999999999</v>
      </c>
      <c r="T24">
        <v>0</v>
      </c>
      <c r="U24">
        <v>343.125</v>
      </c>
      <c r="V24">
        <v>8.9671000000000003</v>
      </c>
      <c r="W24">
        <v>24.284199999999998</v>
      </c>
      <c r="X24">
        <v>125.88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18.940000000000001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0.78432999999999997</v>
      </c>
      <c r="AO24">
        <v>0</v>
      </c>
      <c r="AP24">
        <v>0.25619999999999998</v>
      </c>
      <c r="AQ24">
        <v>31.122</v>
      </c>
      <c r="AR24">
        <v>6.0720000000000001</v>
      </c>
      <c r="AS24">
        <v>4.7081999999999997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1805.4108570000001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</v>
      </c>
      <c r="L25">
        <v>253</v>
      </c>
      <c r="M25">
        <v>92</v>
      </c>
      <c r="N25">
        <v>57.959899999999998</v>
      </c>
      <c r="O25">
        <v>123.66562500000001</v>
      </c>
      <c r="P25">
        <v>125.58750000000001</v>
      </c>
      <c r="Q25">
        <v>0</v>
      </c>
      <c r="R25">
        <v>42.390099999999997</v>
      </c>
      <c r="S25">
        <v>17.5105</v>
      </c>
      <c r="T25">
        <v>0</v>
      </c>
      <c r="U25">
        <v>343.125</v>
      </c>
      <c r="V25">
        <v>18.1401</v>
      </c>
      <c r="W25">
        <v>34.799309999999998</v>
      </c>
      <c r="X25">
        <v>125.88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12.818</v>
      </c>
      <c r="AG25">
        <v>0</v>
      </c>
      <c r="AH25">
        <v>35.985999999999997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0.78432999999999997</v>
      </c>
      <c r="AO25">
        <v>0</v>
      </c>
      <c r="AP25">
        <v>0.25619999999999998</v>
      </c>
      <c r="AQ25">
        <v>46.683</v>
      </c>
      <c r="AR25">
        <v>3.3119999999999998</v>
      </c>
      <c r="AS25">
        <v>4.7081999999999997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1951.2174070000003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562</v>
      </c>
      <c r="L26">
        <v>299.48739999999998</v>
      </c>
      <c r="M26">
        <v>92</v>
      </c>
      <c r="N26">
        <v>57.959899999999998</v>
      </c>
      <c r="O26">
        <v>123.66562500000001</v>
      </c>
      <c r="P26">
        <v>125.58750000000001</v>
      </c>
      <c r="Q26">
        <v>0</v>
      </c>
      <c r="R26">
        <v>42.390099999999997</v>
      </c>
      <c r="S26">
        <v>22.293600000000001</v>
      </c>
      <c r="T26">
        <v>0</v>
      </c>
      <c r="U26">
        <v>343.125</v>
      </c>
      <c r="V26">
        <v>18.1401</v>
      </c>
      <c r="W26">
        <v>34.799309999999998</v>
      </c>
      <c r="X26">
        <v>125.88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19.227</v>
      </c>
      <c r="AG26">
        <v>0</v>
      </c>
      <c r="AH26">
        <v>53.031999999999996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0.78432999999999997</v>
      </c>
      <c r="AO26">
        <v>0</v>
      </c>
      <c r="AP26">
        <v>0.25619999999999998</v>
      </c>
      <c r="AQ26">
        <v>46.683</v>
      </c>
      <c r="AR26">
        <v>3.3119999999999998</v>
      </c>
      <c r="AS26">
        <v>4.7081999999999997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2101.5577950000002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562</v>
      </c>
      <c r="L27">
        <v>349.48739999999998</v>
      </c>
      <c r="M27">
        <v>92</v>
      </c>
      <c r="N27">
        <v>57.959899999999998</v>
      </c>
      <c r="O27">
        <v>123.66562500000001</v>
      </c>
      <c r="P27">
        <v>125.58750000000001</v>
      </c>
      <c r="Q27">
        <v>0</v>
      </c>
      <c r="R27">
        <v>42.390099999999997</v>
      </c>
      <c r="S27">
        <v>22.293600000000001</v>
      </c>
      <c r="T27">
        <v>0</v>
      </c>
      <c r="U27">
        <v>343.125</v>
      </c>
      <c r="V27">
        <v>18.1401</v>
      </c>
      <c r="W27">
        <v>34.799309999999998</v>
      </c>
      <c r="X27">
        <v>125.88</v>
      </c>
      <c r="Y27">
        <v>0</v>
      </c>
      <c r="Z27">
        <v>1.1000000000000001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25.635999999999999</v>
      </c>
      <c r="AG27">
        <v>0</v>
      </c>
      <c r="AH27">
        <v>75.760000000000005</v>
      </c>
      <c r="AI27">
        <v>0</v>
      </c>
      <c r="AJ27">
        <v>0</v>
      </c>
      <c r="AK27">
        <v>54.567</v>
      </c>
      <c r="AL27">
        <v>1.3944000000000001</v>
      </c>
      <c r="AM27">
        <v>4.1322999999999999</v>
      </c>
      <c r="AN27">
        <v>0.78432999999999997</v>
      </c>
      <c r="AO27">
        <v>0</v>
      </c>
      <c r="AP27">
        <v>0.25619999999999998</v>
      </c>
      <c r="AQ27">
        <v>46.683</v>
      </c>
      <c r="AR27">
        <v>35.328000000000003</v>
      </c>
      <c r="AS27">
        <v>4.7081999999999997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2274.7008630000009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562</v>
      </c>
      <c r="L28">
        <v>394</v>
      </c>
      <c r="M28">
        <v>92</v>
      </c>
      <c r="N28">
        <v>57.959899999999998</v>
      </c>
      <c r="O28">
        <v>123.66562500000001</v>
      </c>
      <c r="P28">
        <v>125.58750000000001</v>
      </c>
      <c r="Q28">
        <v>0</v>
      </c>
      <c r="R28">
        <v>42.390099999999997</v>
      </c>
      <c r="S28">
        <v>17.5105</v>
      </c>
      <c r="T28">
        <v>0</v>
      </c>
      <c r="U28">
        <v>343.125</v>
      </c>
      <c r="V28">
        <v>18.1401</v>
      </c>
      <c r="W28">
        <v>34.799309999999998</v>
      </c>
      <c r="X28">
        <v>125.88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39.44</v>
      </c>
      <c r="AG28">
        <v>0</v>
      </c>
      <c r="AH28">
        <v>113.64</v>
      </c>
      <c r="AI28">
        <v>0</v>
      </c>
      <c r="AJ28">
        <v>0</v>
      </c>
      <c r="AK28">
        <v>54.567</v>
      </c>
      <c r="AL28">
        <v>1.3944000000000001</v>
      </c>
      <c r="AM28">
        <v>10.536032000000001</v>
      </c>
      <c r="AN28">
        <v>0.78432999999999997</v>
      </c>
      <c r="AO28">
        <v>0</v>
      </c>
      <c r="AP28">
        <v>0.25619999999999998</v>
      </c>
      <c r="AQ28">
        <v>46.683</v>
      </c>
      <c r="AR28">
        <v>35.328000000000003</v>
      </c>
      <c r="AS28">
        <v>4.7081999999999997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2418.7350590000001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621.80087100000003</v>
      </c>
      <c r="L29">
        <v>434.20892500000002</v>
      </c>
      <c r="M29">
        <v>92</v>
      </c>
      <c r="N29">
        <v>57.959899999999998</v>
      </c>
      <c r="O29">
        <v>123.66562500000001</v>
      </c>
      <c r="P29">
        <v>125.58750000000001</v>
      </c>
      <c r="Q29">
        <v>0</v>
      </c>
      <c r="R29">
        <v>42.390099999999997</v>
      </c>
      <c r="S29">
        <v>22.644161</v>
      </c>
      <c r="T29">
        <v>0</v>
      </c>
      <c r="U29">
        <v>353.25</v>
      </c>
      <c r="V29">
        <v>18.1401</v>
      </c>
      <c r="W29">
        <v>34.799309999999998</v>
      </c>
      <c r="X29">
        <v>125.88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39.44</v>
      </c>
      <c r="AG29">
        <v>0</v>
      </c>
      <c r="AH29">
        <v>132.58000000000001</v>
      </c>
      <c r="AI29">
        <v>3.819</v>
      </c>
      <c r="AJ29">
        <v>0</v>
      </c>
      <c r="AK29">
        <v>54.567</v>
      </c>
      <c r="AL29">
        <v>6.9720000000000004</v>
      </c>
      <c r="AM29">
        <v>10.536032000000001</v>
      </c>
      <c r="AN29">
        <v>0.78432999999999997</v>
      </c>
      <c r="AO29">
        <v>0</v>
      </c>
      <c r="AP29">
        <v>0.25619999999999998</v>
      </c>
      <c r="AQ29">
        <v>46.683</v>
      </c>
      <c r="AR29">
        <v>4.4160000000000004</v>
      </c>
      <c r="AS29">
        <v>4.7081999999999997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2545.0287560000011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435.15660000000003</v>
      </c>
      <c r="M30">
        <v>92</v>
      </c>
      <c r="N30">
        <v>57.959899999999998</v>
      </c>
      <c r="O30">
        <v>123.66562500000001</v>
      </c>
      <c r="P30">
        <v>125.58750000000001</v>
      </c>
      <c r="Q30">
        <v>0</v>
      </c>
      <c r="R30">
        <v>42.390099999999997</v>
      </c>
      <c r="S30">
        <v>26.3901</v>
      </c>
      <c r="T30">
        <v>0</v>
      </c>
      <c r="U30">
        <v>368.054687</v>
      </c>
      <c r="V30">
        <v>18.1401</v>
      </c>
      <c r="W30">
        <v>34.799309999999998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39.44</v>
      </c>
      <c r="AG30">
        <v>0</v>
      </c>
      <c r="AH30">
        <v>137.315</v>
      </c>
      <c r="AI30">
        <v>16.350411999999999</v>
      </c>
      <c r="AJ30">
        <v>0</v>
      </c>
      <c r="AK30">
        <v>54.567</v>
      </c>
      <c r="AL30">
        <v>55.776000000000003</v>
      </c>
      <c r="AM30">
        <v>10.536032000000001</v>
      </c>
      <c r="AN30">
        <v>0.78432999999999997</v>
      </c>
      <c r="AO30">
        <v>0</v>
      </c>
      <c r="AP30">
        <v>0.25619999999999998</v>
      </c>
      <c r="AQ30">
        <v>46.683</v>
      </c>
      <c r="AR30">
        <v>3.3119999999999998</v>
      </c>
      <c r="AS30">
        <v>4.7081999999999997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2690.5217250000005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435.15660000000003</v>
      </c>
      <c r="M31">
        <v>92</v>
      </c>
      <c r="N31">
        <v>57.959899999999998</v>
      </c>
      <c r="O31">
        <v>123.66562500000001</v>
      </c>
      <c r="P31">
        <v>125.58750000000001</v>
      </c>
      <c r="Q31">
        <v>0</v>
      </c>
      <c r="R31">
        <v>42.390099999999997</v>
      </c>
      <c r="S31">
        <v>26.3901</v>
      </c>
      <c r="T31">
        <v>0</v>
      </c>
      <c r="U31">
        <v>382.749999</v>
      </c>
      <c r="V31">
        <v>18.1401</v>
      </c>
      <c r="W31">
        <v>34.799309999999998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39.44</v>
      </c>
      <c r="AG31">
        <v>0</v>
      </c>
      <c r="AH31">
        <v>140.34540000000001</v>
      </c>
      <c r="AI31">
        <v>16.350411999999999</v>
      </c>
      <c r="AJ31">
        <v>0</v>
      </c>
      <c r="AK31">
        <v>54.567</v>
      </c>
      <c r="AL31">
        <v>55.776000000000003</v>
      </c>
      <c r="AM31">
        <v>10.536032000000001</v>
      </c>
      <c r="AN31">
        <v>0.78432999999999997</v>
      </c>
      <c r="AO31">
        <v>0</v>
      </c>
      <c r="AP31">
        <v>0.25619999999999998</v>
      </c>
      <c r="AQ31">
        <v>46.683</v>
      </c>
      <c r="AR31">
        <v>3.3119999999999998</v>
      </c>
      <c r="AS31">
        <v>4.7081999999999997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2708.2474370000004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435.15660000000003</v>
      </c>
      <c r="M32">
        <v>92</v>
      </c>
      <c r="N32">
        <v>57.959899999999998</v>
      </c>
      <c r="O32">
        <v>123.66562500000001</v>
      </c>
      <c r="P32">
        <v>125.58750000000001</v>
      </c>
      <c r="Q32">
        <v>0</v>
      </c>
      <c r="R32">
        <v>42.390099999999997</v>
      </c>
      <c r="S32">
        <v>26.3901</v>
      </c>
      <c r="T32">
        <v>0</v>
      </c>
      <c r="U32">
        <v>392.218749</v>
      </c>
      <c r="V32">
        <v>18.1401</v>
      </c>
      <c r="W32">
        <v>34.799309999999998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39.44</v>
      </c>
      <c r="AG32">
        <v>0</v>
      </c>
      <c r="AH32">
        <v>140.34540000000001</v>
      </c>
      <c r="AI32">
        <v>16.350411999999999</v>
      </c>
      <c r="AJ32">
        <v>0</v>
      </c>
      <c r="AK32">
        <v>54.567</v>
      </c>
      <c r="AL32">
        <v>55.776000000000003</v>
      </c>
      <c r="AM32">
        <v>10.536032000000001</v>
      </c>
      <c r="AN32">
        <v>0.78432999999999997</v>
      </c>
      <c r="AO32">
        <v>0</v>
      </c>
      <c r="AP32">
        <v>0.25619999999999998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2717.7161870000004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435.15660000000003</v>
      </c>
      <c r="M33">
        <v>92</v>
      </c>
      <c r="N33">
        <v>57.959899999999998</v>
      </c>
      <c r="O33">
        <v>123.66562500000001</v>
      </c>
      <c r="P33">
        <v>125.58750000000001</v>
      </c>
      <c r="Q33">
        <v>0</v>
      </c>
      <c r="R33">
        <v>42.390099999999997</v>
      </c>
      <c r="S33">
        <v>26.3901</v>
      </c>
      <c r="T33">
        <v>0</v>
      </c>
      <c r="U33">
        <v>400.093749</v>
      </c>
      <c r="V33">
        <v>18.1401</v>
      </c>
      <c r="W33">
        <v>34.799309999999998</v>
      </c>
      <c r="X33">
        <v>136.96634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39.44</v>
      </c>
      <c r="AG33">
        <v>0</v>
      </c>
      <c r="AH33">
        <v>113.64</v>
      </c>
      <c r="AI33">
        <v>16.350411999999999</v>
      </c>
      <c r="AJ33">
        <v>0</v>
      </c>
      <c r="AK33">
        <v>54.567</v>
      </c>
      <c r="AL33">
        <v>55.776000000000003</v>
      </c>
      <c r="AM33">
        <v>10.536032000000001</v>
      </c>
      <c r="AN33">
        <v>0.78432999999999997</v>
      </c>
      <c r="AO33">
        <v>0</v>
      </c>
      <c r="AP33">
        <v>0.25619999999999998</v>
      </c>
      <c r="AQ33">
        <v>46.683</v>
      </c>
      <c r="AR33">
        <v>3.3119999999999998</v>
      </c>
      <c r="AS33">
        <v>4.7081999999999997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2687.2354510000005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435.43474200000003</v>
      </c>
      <c r="M34">
        <v>92</v>
      </c>
      <c r="N34">
        <v>57.959899999999998</v>
      </c>
      <c r="O34">
        <v>123.66562500000001</v>
      </c>
      <c r="P34">
        <v>125.58750000000001</v>
      </c>
      <c r="Q34">
        <v>0</v>
      </c>
      <c r="R34">
        <v>42.392195999999998</v>
      </c>
      <c r="S34">
        <v>26.3901</v>
      </c>
      <c r="T34">
        <v>0</v>
      </c>
      <c r="U34">
        <v>407.968749</v>
      </c>
      <c r="V34">
        <v>18.140333999999999</v>
      </c>
      <c r="W34">
        <v>34.799309999999998</v>
      </c>
      <c r="X34">
        <v>146.95083700000001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18.241</v>
      </c>
      <c r="AG34">
        <v>0</v>
      </c>
      <c r="AH34">
        <v>87.408100000000005</v>
      </c>
      <c r="AI34">
        <v>16.350411999999999</v>
      </c>
      <c r="AJ34">
        <v>0</v>
      </c>
      <c r="AK34">
        <v>54.567</v>
      </c>
      <c r="AL34">
        <v>6.9720000000000004</v>
      </c>
      <c r="AM34">
        <v>4.9321000000000002</v>
      </c>
      <c r="AN34">
        <v>0.78432999999999997</v>
      </c>
      <c r="AO34">
        <v>0</v>
      </c>
      <c r="AP34">
        <v>0.51239999999999997</v>
      </c>
      <c r="AQ34">
        <v>46.683</v>
      </c>
      <c r="AR34">
        <v>3.3119999999999998</v>
      </c>
      <c r="AS34">
        <v>4.7081999999999997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2561.4081679999999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92</v>
      </c>
      <c r="N35">
        <v>57.959899999999998</v>
      </c>
      <c r="O35">
        <v>123.66562500000001</v>
      </c>
      <c r="P35">
        <v>125.58750000000001</v>
      </c>
      <c r="Q35">
        <v>0</v>
      </c>
      <c r="R35">
        <v>42.392195999999998</v>
      </c>
      <c r="S35">
        <v>26.3901</v>
      </c>
      <c r="T35">
        <v>0</v>
      </c>
      <c r="U35">
        <v>416.64819899999998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54.567</v>
      </c>
      <c r="AL35">
        <v>1.3944000000000001</v>
      </c>
      <c r="AM35">
        <v>0</v>
      </c>
      <c r="AN35">
        <v>0.78432999999999997</v>
      </c>
      <c r="AO35">
        <v>0</v>
      </c>
      <c r="AP35">
        <v>0.51239999999999997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2514.9546279999995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92</v>
      </c>
      <c r="N36">
        <v>57.959899999999998</v>
      </c>
      <c r="O36">
        <v>123.66562500000001</v>
      </c>
      <c r="P36">
        <v>125.58750000000001</v>
      </c>
      <c r="Q36">
        <v>0</v>
      </c>
      <c r="R36">
        <v>42.392195999999998</v>
      </c>
      <c r="S36">
        <v>26.3901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9.3309999999999995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3.819</v>
      </c>
      <c r="AJ36">
        <v>0</v>
      </c>
      <c r="AK36">
        <v>54.567</v>
      </c>
      <c r="AL36">
        <v>1.3944000000000001</v>
      </c>
      <c r="AM36">
        <v>0</v>
      </c>
      <c r="AN36">
        <v>0.78432999999999997</v>
      </c>
      <c r="AO36">
        <v>0</v>
      </c>
      <c r="AP36">
        <v>0.51239999999999997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2428.0419010000001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92</v>
      </c>
      <c r="N37">
        <v>57.959899999999998</v>
      </c>
      <c r="O37">
        <v>123.66562500000001</v>
      </c>
      <c r="P37">
        <v>125.58750000000001</v>
      </c>
      <c r="Q37">
        <v>0</v>
      </c>
      <c r="R37">
        <v>42.392195999999998</v>
      </c>
      <c r="S37">
        <v>26.3901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0.78432999999999997</v>
      </c>
      <c r="AO37">
        <v>0</v>
      </c>
      <c r="AP37">
        <v>0.51239999999999997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2391.3251009999999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92</v>
      </c>
      <c r="N38">
        <v>57.959899999999998</v>
      </c>
      <c r="O38">
        <v>123.66562500000001</v>
      </c>
      <c r="P38">
        <v>125.58750000000001</v>
      </c>
      <c r="Q38">
        <v>0</v>
      </c>
      <c r="R38">
        <v>42.392195999999998</v>
      </c>
      <c r="S38">
        <v>26.3901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0.78432999999999997</v>
      </c>
      <c r="AO38">
        <v>0</v>
      </c>
      <c r="AP38">
        <v>0.51239999999999997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2374.2791010000001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92</v>
      </c>
      <c r="N39">
        <v>57.959899999999998</v>
      </c>
      <c r="O39">
        <v>123.66562500000001</v>
      </c>
      <c r="P39">
        <v>125.58750000000001</v>
      </c>
      <c r="Q39">
        <v>0</v>
      </c>
      <c r="R39">
        <v>42.392195999999998</v>
      </c>
      <c r="S39">
        <v>26.3901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0.78432999999999997</v>
      </c>
      <c r="AO39">
        <v>0</v>
      </c>
      <c r="AP39">
        <v>0.51239999999999997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2374.2791010000001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92</v>
      </c>
      <c r="N40">
        <v>57.959899999999998</v>
      </c>
      <c r="O40">
        <v>123.66562500000001</v>
      </c>
      <c r="P40">
        <v>125.58750000000001</v>
      </c>
      <c r="Q40">
        <v>0</v>
      </c>
      <c r="R40">
        <v>42.392195999999998</v>
      </c>
      <c r="S40">
        <v>26.3901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0.78432999999999997</v>
      </c>
      <c r="AO40">
        <v>0</v>
      </c>
      <c r="AP40">
        <v>0.51239999999999997</v>
      </c>
      <c r="AQ40">
        <v>46.683</v>
      </c>
      <c r="AR40">
        <v>3.3119999999999998</v>
      </c>
      <c r="AS40">
        <v>4.7081999999999997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2357.8002490000003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92</v>
      </c>
      <c r="N41">
        <v>57.959899999999998</v>
      </c>
      <c r="O41">
        <v>123.66562500000001</v>
      </c>
      <c r="P41">
        <v>125.58750000000001</v>
      </c>
      <c r="Q41">
        <v>0</v>
      </c>
      <c r="R41">
        <v>42.392195999999998</v>
      </c>
      <c r="S41">
        <v>26.3901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0.78432999999999997</v>
      </c>
      <c r="AO41">
        <v>0</v>
      </c>
      <c r="AP41">
        <v>0.51239999999999997</v>
      </c>
      <c r="AQ41">
        <v>31.122</v>
      </c>
      <c r="AR41">
        <v>35.328000000000003</v>
      </c>
      <c r="AS41">
        <v>4.7081999999999997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2374.2552490000003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92</v>
      </c>
      <c r="N42">
        <v>57.959899999999998</v>
      </c>
      <c r="O42">
        <v>123.66562500000001</v>
      </c>
      <c r="P42">
        <v>125.58750000000001</v>
      </c>
      <c r="Q42">
        <v>0</v>
      </c>
      <c r="R42">
        <v>42.392195999999998</v>
      </c>
      <c r="S42">
        <v>26.3901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0.78432999999999997</v>
      </c>
      <c r="AO42">
        <v>0</v>
      </c>
      <c r="AP42">
        <v>0.51239999999999997</v>
      </c>
      <c r="AQ42">
        <v>31.122</v>
      </c>
      <c r="AR42">
        <v>35.328000000000003</v>
      </c>
      <c r="AS42">
        <v>4.7081999999999997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2374.2552490000003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435.435</v>
      </c>
      <c r="M43">
        <v>92</v>
      </c>
      <c r="N43">
        <v>57.959899999999998</v>
      </c>
      <c r="O43">
        <v>123.66562500000001</v>
      </c>
      <c r="P43">
        <v>125.58750000000001</v>
      </c>
      <c r="Q43">
        <v>0</v>
      </c>
      <c r="R43">
        <v>42.392195999999998</v>
      </c>
      <c r="S43">
        <v>26.3901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0.78432999999999997</v>
      </c>
      <c r="AO43">
        <v>0</v>
      </c>
      <c r="AP43">
        <v>6.2769000000000004</v>
      </c>
      <c r="AQ43">
        <v>27.594000000000001</v>
      </c>
      <c r="AR43">
        <v>4.4160000000000004</v>
      </c>
      <c r="AS43">
        <v>4.7081999999999997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2345.5797490000004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435.435</v>
      </c>
      <c r="M44">
        <v>92</v>
      </c>
      <c r="N44">
        <v>57.959899999999998</v>
      </c>
      <c r="O44">
        <v>123.66562500000001</v>
      </c>
      <c r="P44">
        <v>125.58750000000001</v>
      </c>
      <c r="Q44">
        <v>0</v>
      </c>
      <c r="R44">
        <v>42.392195999999998</v>
      </c>
      <c r="S44">
        <v>26.3901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0.78432999999999997</v>
      </c>
      <c r="AO44">
        <v>0</v>
      </c>
      <c r="AP44">
        <v>6.2769000000000004</v>
      </c>
      <c r="AQ44">
        <v>15.561</v>
      </c>
      <c r="AR44">
        <v>3.3119999999999998</v>
      </c>
      <c r="AS44">
        <v>4.7081999999999997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2315.9638970000001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435.15660000000003</v>
      </c>
      <c r="M45">
        <v>92</v>
      </c>
      <c r="N45">
        <v>57.959899999999998</v>
      </c>
      <c r="O45">
        <v>123.66562500000001</v>
      </c>
      <c r="P45">
        <v>125.58750000000001</v>
      </c>
      <c r="Q45">
        <v>0</v>
      </c>
      <c r="R45">
        <v>42.390099999999997</v>
      </c>
      <c r="S45">
        <v>26.3901</v>
      </c>
      <c r="T45">
        <v>0</v>
      </c>
      <c r="U45">
        <v>374.625</v>
      </c>
      <c r="V45">
        <v>18.1401</v>
      </c>
      <c r="W45">
        <v>34.799309999999998</v>
      </c>
      <c r="X45">
        <v>142.02340000000001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0.78432999999999997</v>
      </c>
      <c r="AO45">
        <v>0</v>
      </c>
      <c r="AP45">
        <v>6.2769000000000004</v>
      </c>
      <c r="AQ45">
        <v>12.6</v>
      </c>
      <c r="AR45">
        <v>3.3119999999999998</v>
      </c>
      <c r="AS45">
        <v>4.7081999999999997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2263.084942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435.15660000000003</v>
      </c>
      <c r="M46">
        <v>92</v>
      </c>
      <c r="N46">
        <v>57.959899999999998</v>
      </c>
      <c r="O46">
        <v>123.66562500000001</v>
      </c>
      <c r="P46">
        <v>125.58750000000001</v>
      </c>
      <c r="Q46">
        <v>0</v>
      </c>
      <c r="R46">
        <v>42.390099999999997</v>
      </c>
      <c r="S46">
        <v>26.3901</v>
      </c>
      <c r="T46">
        <v>0</v>
      </c>
      <c r="U46">
        <v>360</v>
      </c>
      <c r="V46">
        <v>18.1401</v>
      </c>
      <c r="W46">
        <v>34.799309999999998</v>
      </c>
      <c r="X46">
        <v>142.02340000000001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0.78432999999999997</v>
      </c>
      <c r="AO46">
        <v>0</v>
      </c>
      <c r="AP46">
        <v>6.2769000000000004</v>
      </c>
      <c r="AQ46">
        <v>0</v>
      </c>
      <c r="AR46">
        <v>3.3119999999999998</v>
      </c>
      <c r="AS46">
        <v>4.7081999999999997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2235.859942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435.15660000000003</v>
      </c>
      <c r="M47">
        <v>92</v>
      </c>
      <c r="N47">
        <v>57.959899999999998</v>
      </c>
      <c r="O47">
        <v>123.66562500000001</v>
      </c>
      <c r="P47">
        <v>125.58750000000001</v>
      </c>
      <c r="Q47">
        <v>0</v>
      </c>
      <c r="R47">
        <v>42.390099999999997</v>
      </c>
      <c r="S47">
        <v>26.3901</v>
      </c>
      <c r="T47">
        <v>0</v>
      </c>
      <c r="U47">
        <v>340.875</v>
      </c>
      <c r="V47">
        <v>18.1401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0.78432999999999997</v>
      </c>
      <c r="AO47">
        <v>0</v>
      </c>
      <c r="AP47">
        <v>0.25619999999999998</v>
      </c>
      <c r="AQ47">
        <v>0</v>
      </c>
      <c r="AR47">
        <v>3.3119999999999998</v>
      </c>
      <c r="AS47">
        <v>6.726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2218.2242670000001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435.15660000000003</v>
      </c>
      <c r="M48">
        <v>92</v>
      </c>
      <c r="N48">
        <v>57.959899999999998</v>
      </c>
      <c r="O48">
        <v>123.66562500000001</v>
      </c>
      <c r="P48">
        <v>125.58750000000001</v>
      </c>
      <c r="Q48">
        <v>0</v>
      </c>
      <c r="R48">
        <v>42.390099999999997</v>
      </c>
      <c r="S48">
        <v>26.3901</v>
      </c>
      <c r="T48">
        <v>0</v>
      </c>
      <c r="U48">
        <v>340.875</v>
      </c>
      <c r="V48">
        <v>18.1401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0.78432999999999997</v>
      </c>
      <c r="AO48">
        <v>0</v>
      </c>
      <c r="AP48">
        <v>0.25619999999999998</v>
      </c>
      <c r="AQ48">
        <v>0</v>
      </c>
      <c r="AR48">
        <v>3.3119999999999998</v>
      </c>
      <c r="AS48">
        <v>16.680479999999999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2228.1787469999999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435.15660000000003</v>
      </c>
      <c r="M49">
        <v>92</v>
      </c>
      <c r="N49">
        <v>57.959899999999998</v>
      </c>
      <c r="O49">
        <v>123.66562500000001</v>
      </c>
      <c r="P49">
        <v>125.58750000000001</v>
      </c>
      <c r="Q49">
        <v>0</v>
      </c>
      <c r="R49">
        <v>42.390099999999997</v>
      </c>
      <c r="S49">
        <v>26.3901</v>
      </c>
      <c r="T49">
        <v>0</v>
      </c>
      <c r="U49">
        <v>340.875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0.78432999999999997</v>
      </c>
      <c r="AO49">
        <v>0</v>
      </c>
      <c r="AP49">
        <v>0.25619999999999998</v>
      </c>
      <c r="AQ49">
        <v>0</v>
      </c>
      <c r="AR49">
        <v>3.3119999999999998</v>
      </c>
      <c r="AS49">
        <v>24.75168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2236.2499469999998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435.15660000000003</v>
      </c>
      <c r="M50">
        <v>92</v>
      </c>
      <c r="N50">
        <v>57.959899999999998</v>
      </c>
      <c r="O50">
        <v>123.66562500000001</v>
      </c>
      <c r="P50">
        <v>125.58750000000001</v>
      </c>
      <c r="Q50">
        <v>0</v>
      </c>
      <c r="R50">
        <v>42.390099999999997</v>
      </c>
      <c r="S50">
        <v>26.3901</v>
      </c>
      <c r="T50">
        <v>0</v>
      </c>
      <c r="U50">
        <v>340.875</v>
      </c>
      <c r="V50">
        <v>18.1401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0.78432999999999997</v>
      </c>
      <c r="AO50">
        <v>0</v>
      </c>
      <c r="AP50">
        <v>0.25619999999999998</v>
      </c>
      <c r="AQ50">
        <v>0</v>
      </c>
      <c r="AR50">
        <v>3.3119999999999998</v>
      </c>
      <c r="AS50">
        <v>24.75168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2236.2499469999998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646.61500000000001</v>
      </c>
      <c r="L51">
        <v>360.15660000000003</v>
      </c>
      <c r="M51">
        <v>92</v>
      </c>
      <c r="N51">
        <v>57.959899999999998</v>
      </c>
      <c r="O51">
        <v>123.66562500000001</v>
      </c>
      <c r="P51">
        <v>125.58750000000001</v>
      </c>
      <c r="Q51">
        <v>0</v>
      </c>
      <c r="R51">
        <v>42.390099999999997</v>
      </c>
      <c r="S51">
        <v>17.590499999999999</v>
      </c>
      <c r="T51">
        <v>0</v>
      </c>
      <c r="U51">
        <v>340.875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0.78432999999999997</v>
      </c>
      <c r="AO51">
        <v>0</v>
      </c>
      <c r="AP51">
        <v>0.25619999999999998</v>
      </c>
      <c r="AQ51">
        <v>0</v>
      </c>
      <c r="AR51">
        <v>3.3119999999999998</v>
      </c>
      <c r="AS51">
        <v>24.75168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2116.2362200000002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637.61500000000001</v>
      </c>
      <c r="L52">
        <v>299.48739999999998</v>
      </c>
      <c r="M52">
        <v>92</v>
      </c>
      <c r="N52">
        <v>57.959899999999998</v>
      </c>
      <c r="O52">
        <v>123.66562500000001</v>
      </c>
      <c r="P52">
        <v>125.58750000000001</v>
      </c>
      <c r="Q52">
        <v>0</v>
      </c>
      <c r="R52">
        <v>42.390099999999997</v>
      </c>
      <c r="S52">
        <v>17.590499999999999</v>
      </c>
      <c r="T52">
        <v>0</v>
      </c>
      <c r="U52">
        <v>340.875</v>
      </c>
      <c r="V52">
        <v>18.1401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0.78432999999999997</v>
      </c>
      <c r="AO52">
        <v>0</v>
      </c>
      <c r="AP52">
        <v>0.25619999999999998</v>
      </c>
      <c r="AQ52">
        <v>0</v>
      </c>
      <c r="AR52">
        <v>3.3119999999999998</v>
      </c>
      <c r="AS52">
        <v>24.75168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2046.5670200000004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625.61500000000001</v>
      </c>
      <c r="L53">
        <v>299.48739999999998</v>
      </c>
      <c r="M53">
        <v>92</v>
      </c>
      <c r="N53">
        <v>57.959899999999998</v>
      </c>
      <c r="O53">
        <v>123.66562500000001</v>
      </c>
      <c r="P53">
        <v>125.58750000000001</v>
      </c>
      <c r="Q53">
        <v>0</v>
      </c>
      <c r="R53">
        <v>42.390099999999997</v>
      </c>
      <c r="S53">
        <v>17.590499999999999</v>
      </c>
      <c r="T53">
        <v>0</v>
      </c>
      <c r="U53">
        <v>340.875</v>
      </c>
      <c r="V53">
        <v>18.1401</v>
      </c>
      <c r="W53">
        <v>23.199539999999999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0.78432999999999997</v>
      </c>
      <c r="AO53">
        <v>0</v>
      </c>
      <c r="AP53">
        <v>0.25619999999999998</v>
      </c>
      <c r="AQ53">
        <v>0</v>
      </c>
      <c r="AR53">
        <v>3.8639999999999999</v>
      </c>
      <c r="AS53">
        <v>16.680479999999999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2015.4480500000004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625.61500000000001</v>
      </c>
      <c r="L54">
        <v>238</v>
      </c>
      <c r="M54">
        <v>92</v>
      </c>
      <c r="N54">
        <v>57.959899999999998</v>
      </c>
      <c r="O54">
        <v>123.66562500000001</v>
      </c>
      <c r="P54">
        <v>125.58750000000001</v>
      </c>
      <c r="Q54">
        <v>0</v>
      </c>
      <c r="R54">
        <v>42.390099999999997</v>
      </c>
      <c r="S54">
        <v>17.430499999999999</v>
      </c>
      <c r="T54">
        <v>0</v>
      </c>
      <c r="U54">
        <v>340.875</v>
      </c>
      <c r="V54">
        <v>18.1401</v>
      </c>
      <c r="W54">
        <v>23.199539999999999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0.78432999999999997</v>
      </c>
      <c r="AO54">
        <v>0</v>
      </c>
      <c r="AP54">
        <v>0.25619999999999998</v>
      </c>
      <c r="AQ54">
        <v>0</v>
      </c>
      <c r="AR54">
        <v>35.328000000000003</v>
      </c>
      <c r="AS54">
        <v>6.726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1975.3101700000002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589</v>
      </c>
      <c r="L55">
        <v>237.37</v>
      </c>
      <c r="M55">
        <v>92</v>
      </c>
      <c r="N55">
        <v>57.959899999999998</v>
      </c>
      <c r="O55">
        <v>123.66562500000001</v>
      </c>
      <c r="P55">
        <v>125.58750000000001</v>
      </c>
      <c r="Q55">
        <v>0</v>
      </c>
      <c r="R55">
        <v>38.032561000000001</v>
      </c>
      <c r="S55">
        <v>17.430499999999999</v>
      </c>
      <c r="T55">
        <v>0</v>
      </c>
      <c r="U55">
        <v>340.875</v>
      </c>
      <c r="V55">
        <v>18.1401</v>
      </c>
      <c r="W55">
        <v>23.199539999999999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0.78432999999999997</v>
      </c>
      <c r="AO55">
        <v>0</v>
      </c>
      <c r="AP55">
        <v>0.25619999999999998</v>
      </c>
      <c r="AQ55">
        <v>0</v>
      </c>
      <c r="AR55">
        <v>35.328000000000003</v>
      </c>
      <c r="AS55">
        <v>4.7081999999999997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1931.6898310000001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535</v>
      </c>
      <c r="L56">
        <v>237.37</v>
      </c>
      <c r="M56">
        <v>92</v>
      </c>
      <c r="N56">
        <v>57.959899999999998</v>
      </c>
      <c r="O56">
        <v>123.66562500000001</v>
      </c>
      <c r="P56">
        <v>125.58750000000001</v>
      </c>
      <c r="Q56">
        <v>0</v>
      </c>
      <c r="R56">
        <v>29.227699999999999</v>
      </c>
      <c r="S56">
        <v>17.430499999999999</v>
      </c>
      <c r="T56">
        <v>0</v>
      </c>
      <c r="U56">
        <v>340.875</v>
      </c>
      <c r="V56">
        <v>13.5747</v>
      </c>
      <c r="W56">
        <v>23.199539999999999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0.78432999999999997</v>
      </c>
      <c r="AO56">
        <v>0</v>
      </c>
      <c r="AP56">
        <v>0.25619999999999998</v>
      </c>
      <c r="AQ56">
        <v>0</v>
      </c>
      <c r="AR56">
        <v>3.8639999999999999</v>
      </c>
      <c r="AS56">
        <v>4.7081999999999997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1832.8555699999999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513</v>
      </c>
      <c r="L57">
        <v>237.37</v>
      </c>
      <c r="M57">
        <v>92</v>
      </c>
      <c r="N57">
        <v>57.959899999999998</v>
      </c>
      <c r="O57">
        <v>123.66562500000001</v>
      </c>
      <c r="P57">
        <v>125.58750000000001</v>
      </c>
      <c r="Q57">
        <v>0</v>
      </c>
      <c r="R57">
        <v>36.232999999999997</v>
      </c>
      <c r="S57">
        <v>17.430499999999999</v>
      </c>
      <c r="T57">
        <v>0</v>
      </c>
      <c r="U57">
        <v>340.875</v>
      </c>
      <c r="V57">
        <v>18.1401</v>
      </c>
      <c r="W57">
        <v>23.199539999999999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0.78432999999999997</v>
      </c>
      <c r="AO57">
        <v>0</v>
      </c>
      <c r="AP57">
        <v>0.25619999999999998</v>
      </c>
      <c r="AQ57">
        <v>0</v>
      </c>
      <c r="AR57">
        <v>3.3119999999999998</v>
      </c>
      <c r="AS57">
        <v>4.7081999999999997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1821.8742699999998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497.24162699999999</v>
      </c>
      <c r="L58">
        <v>237.37</v>
      </c>
      <c r="M58">
        <v>92</v>
      </c>
      <c r="N58">
        <v>57.959899999999998</v>
      </c>
      <c r="O58">
        <v>123.66562500000001</v>
      </c>
      <c r="P58">
        <v>125.58750000000001</v>
      </c>
      <c r="Q58">
        <v>0.85650000000000004</v>
      </c>
      <c r="R58">
        <v>42.390099999999997</v>
      </c>
      <c r="S58">
        <v>17.430499999999999</v>
      </c>
      <c r="T58">
        <v>0</v>
      </c>
      <c r="U58">
        <v>340.875</v>
      </c>
      <c r="V58">
        <v>18.1401</v>
      </c>
      <c r="W58">
        <v>23.199539999999999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0.78432999999999997</v>
      </c>
      <c r="AO58">
        <v>0</v>
      </c>
      <c r="AP58">
        <v>0.25619999999999998</v>
      </c>
      <c r="AQ58">
        <v>0</v>
      </c>
      <c r="AR58">
        <v>3.3119999999999998</v>
      </c>
      <c r="AS58">
        <v>4.7081999999999997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1813.1294970000001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393.88817699999998</v>
      </c>
      <c r="L59">
        <v>237.37</v>
      </c>
      <c r="M59">
        <v>92</v>
      </c>
      <c r="N59">
        <v>57.959899999999998</v>
      </c>
      <c r="O59">
        <v>123.66562500000001</v>
      </c>
      <c r="P59">
        <v>125.58750000000001</v>
      </c>
      <c r="Q59">
        <v>0.37769999999999998</v>
      </c>
      <c r="R59">
        <v>42.390099999999997</v>
      </c>
      <c r="S59">
        <v>17.430499999999999</v>
      </c>
      <c r="T59">
        <v>0</v>
      </c>
      <c r="U59">
        <v>340.875</v>
      </c>
      <c r="V59">
        <v>18.1401</v>
      </c>
      <c r="W59">
        <v>23.199539999999999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0.78432999999999997</v>
      </c>
      <c r="AO59">
        <v>0</v>
      </c>
      <c r="AP59">
        <v>0.25619999999999998</v>
      </c>
      <c r="AQ59">
        <v>0</v>
      </c>
      <c r="AR59">
        <v>3.3119999999999998</v>
      </c>
      <c r="AS59">
        <v>4.7081999999999997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1709.297247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341.56456400000002</v>
      </c>
      <c r="L60">
        <v>237.37</v>
      </c>
      <c r="M60">
        <v>92</v>
      </c>
      <c r="N60">
        <v>57.959899999999998</v>
      </c>
      <c r="O60">
        <v>123.66562500000001</v>
      </c>
      <c r="P60">
        <v>125.58750000000001</v>
      </c>
      <c r="Q60">
        <v>0.751</v>
      </c>
      <c r="R60">
        <v>42.390099999999997</v>
      </c>
      <c r="S60">
        <v>17.430499999999999</v>
      </c>
      <c r="T60">
        <v>0</v>
      </c>
      <c r="U60">
        <v>340.875</v>
      </c>
      <c r="V60">
        <v>18.1401</v>
      </c>
      <c r="W60">
        <v>23.199539999999999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54.567</v>
      </c>
      <c r="AL60">
        <v>6.9720000000000004</v>
      </c>
      <c r="AM60">
        <v>0</v>
      </c>
      <c r="AN60">
        <v>0.78432999999999997</v>
      </c>
      <c r="AO60">
        <v>0</v>
      </c>
      <c r="AP60">
        <v>0.25619999999999998</v>
      </c>
      <c r="AQ60">
        <v>0</v>
      </c>
      <c r="AR60">
        <v>3.3119999999999998</v>
      </c>
      <c r="AS60">
        <v>4.7081999999999997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1662.924534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341.56456400000002</v>
      </c>
      <c r="L61">
        <v>312.37</v>
      </c>
      <c r="M61">
        <v>92</v>
      </c>
      <c r="N61">
        <v>57.959899999999998</v>
      </c>
      <c r="O61">
        <v>123.66562500000001</v>
      </c>
      <c r="P61">
        <v>125.58750000000001</v>
      </c>
      <c r="Q61">
        <v>0.87839999999999996</v>
      </c>
      <c r="R61">
        <v>42.390099999999997</v>
      </c>
      <c r="S61">
        <v>17.430499999999999</v>
      </c>
      <c r="T61">
        <v>0</v>
      </c>
      <c r="U61">
        <v>340.875</v>
      </c>
      <c r="V61">
        <v>18.140333999999999</v>
      </c>
      <c r="W61">
        <v>23.199539999999999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54.567</v>
      </c>
      <c r="AL61">
        <v>55.776000000000003</v>
      </c>
      <c r="AM61">
        <v>0</v>
      </c>
      <c r="AN61">
        <v>0.80345999999999995</v>
      </c>
      <c r="AO61">
        <v>0</v>
      </c>
      <c r="AP61">
        <v>0.25619999999999998</v>
      </c>
      <c r="AQ61">
        <v>0</v>
      </c>
      <c r="AR61">
        <v>3.3119999999999998</v>
      </c>
      <c r="AS61">
        <v>4.7081999999999997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1786.8752980000002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341.56456400000002</v>
      </c>
      <c r="L62">
        <v>337.37</v>
      </c>
      <c r="M62">
        <v>92</v>
      </c>
      <c r="N62">
        <v>57.959899999999998</v>
      </c>
      <c r="O62">
        <v>123.66562500000001</v>
      </c>
      <c r="P62">
        <v>125.58750000000001</v>
      </c>
      <c r="Q62">
        <v>1.2561</v>
      </c>
      <c r="R62">
        <v>42.390099999999997</v>
      </c>
      <c r="S62">
        <v>17.430499999999999</v>
      </c>
      <c r="T62">
        <v>0</v>
      </c>
      <c r="U62">
        <v>340.875</v>
      </c>
      <c r="V62">
        <v>18.140333999999999</v>
      </c>
      <c r="W62">
        <v>23.199539999999999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54.567</v>
      </c>
      <c r="AL62">
        <v>55.776000000000003</v>
      </c>
      <c r="AM62">
        <v>0</v>
      </c>
      <c r="AN62">
        <v>0.80345999999999995</v>
      </c>
      <c r="AO62">
        <v>0</v>
      </c>
      <c r="AP62">
        <v>0.25619999999999998</v>
      </c>
      <c r="AQ62">
        <v>0</v>
      </c>
      <c r="AR62">
        <v>3.3119999999999998</v>
      </c>
      <c r="AS62">
        <v>4.7081999999999997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1812.2529980000002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341.56456400000002</v>
      </c>
      <c r="L63">
        <v>361.48739999999998</v>
      </c>
      <c r="M63">
        <v>92</v>
      </c>
      <c r="N63">
        <v>57.959899999999998</v>
      </c>
      <c r="O63">
        <v>123.66562500000001</v>
      </c>
      <c r="P63">
        <v>125.58750000000001</v>
      </c>
      <c r="Q63">
        <v>1.3791</v>
      </c>
      <c r="R63">
        <v>42.390099999999997</v>
      </c>
      <c r="S63">
        <v>22.293600000000001</v>
      </c>
      <c r="T63">
        <v>0</v>
      </c>
      <c r="U63">
        <v>340.875</v>
      </c>
      <c r="V63">
        <v>18.140333999999999</v>
      </c>
      <c r="W63">
        <v>23.199539999999999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54.567</v>
      </c>
      <c r="AL63">
        <v>6.9720000000000004</v>
      </c>
      <c r="AM63">
        <v>0</v>
      </c>
      <c r="AN63">
        <v>0.80345999999999995</v>
      </c>
      <c r="AO63">
        <v>0</v>
      </c>
      <c r="AP63">
        <v>0.25619999999999998</v>
      </c>
      <c r="AQ63">
        <v>15.561</v>
      </c>
      <c r="AR63">
        <v>3.3119999999999998</v>
      </c>
      <c r="AS63">
        <v>4.7081999999999997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1808.1134980000002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341.56456400000002</v>
      </c>
      <c r="L64">
        <v>361.48739999999998</v>
      </c>
      <c r="M64">
        <v>92</v>
      </c>
      <c r="N64">
        <v>57.959899999999998</v>
      </c>
      <c r="O64">
        <v>123.66562500000001</v>
      </c>
      <c r="P64">
        <v>125.58750000000001</v>
      </c>
      <c r="Q64">
        <v>1.7567999999999999</v>
      </c>
      <c r="R64">
        <v>42.390099999999997</v>
      </c>
      <c r="S64">
        <v>22.293600000000001</v>
      </c>
      <c r="T64">
        <v>0</v>
      </c>
      <c r="U64">
        <v>340.875</v>
      </c>
      <c r="V64">
        <v>18.140333999999999</v>
      </c>
      <c r="W64">
        <v>23.199539999999999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0.80345999999999995</v>
      </c>
      <c r="AO64">
        <v>0</v>
      </c>
      <c r="AP64">
        <v>0.25619999999999998</v>
      </c>
      <c r="AQ64">
        <v>15.561</v>
      </c>
      <c r="AR64">
        <v>3.3119999999999998</v>
      </c>
      <c r="AS64">
        <v>4.7081999999999997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1802.9135980000001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341.56456400000002</v>
      </c>
      <c r="L65">
        <v>417.20750800000002</v>
      </c>
      <c r="M65">
        <v>92</v>
      </c>
      <c r="N65">
        <v>57.959899999999998</v>
      </c>
      <c r="O65">
        <v>123.66562500000001</v>
      </c>
      <c r="P65">
        <v>125.58750000000001</v>
      </c>
      <c r="Q65">
        <v>1.7567999999999999</v>
      </c>
      <c r="R65">
        <v>42.390099999999997</v>
      </c>
      <c r="S65">
        <v>22.293600000000001</v>
      </c>
      <c r="T65">
        <v>0</v>
      </c>
      <c r="U65">
        <v>352.125</v>
      </c>
      <c r="V65">
        <v>18.140333999999999</v>
      </c>
      <c r="W65">
        <v>23.199539999999999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0.80345999999999995</v>
      </c>
      <c r="AO65">
        <v>0</v>
      </c>
      <c r="AP65">
        <v>0</v>
      </c>
      <c r="AQ65">
        <v>18.081</v>
      </c>
      <c r="AR65">
        <v>3.3119999999999998</v>
      </c>
      <c r="AS65">
        <v>4.7081999999999997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1872.147506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435.435</v>
      </c>
      <c r="M66">
        <v>92</v>
      </c>
      <c r="N66">
        <v>57.959899999999998</v>
      </c>
      <c r="O66">
        <v>123.66562500000001</v>
      </c>
      <c r="P66">
        <v>125.58750000000001</v>
      </c>
      <c r="Q66">
        <v>2.2574999999999998</v>
      </c>
      <c r="R66">
        <v>42.390099999999997</v>
      </c>
      <c r="S66">
        <v>26.3901</v>
      </c>
      <c r="T66">
        <v>0</v>
      </c>
      <c r="U66">
        <v>367.59375</v>
      </c>
      <c r="V66">
        <v>18.140333999999999</v>
      </c>
      <c r="W66">
        <v>23.199539999999999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0.80345999999999995</v>
      </c>
      <c r="AO66">
        <v>0</v>
      </c>
      <c r="AP66">
        <v>0</v>
      </c>
      <c r="AQ66">
        <v>31.122</v>
      </c>
      <c r="AR66">
        <v>3.3119999999999998</v>
      </c>
      <c r="AS66">
        <v>4.7081999999999997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1923.4774840000002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341.26010000000002</v>
      </c>
      <c r="L67">
        <v>435.435</v>
      </c>
      <c r="M67">
        <v>92</v>
      </c>
      <c r="N67">
        <v>57.959899999999998</v>
      </c>
      <c r="O67">
        <v>123.66562500000001</v>
      </c>
      <c r="P67">
        <v>125.58750000000001</v>
      </c>
      <c r="Q67">
        <v>4.1592000000000002</v>
      </c>
      <c r="R67">
        <v>42.390099999999997</v>
      </c>
      <c r="S67">
        <v>26.3901</v>
      </c>
      <c r="T67">
        <v>0</v>
      </c>
      <c r="U67">
        <v>382.75</v>
      </c>
      <c r="V67">
        <v>18.140333999999999</v>
      </c>
      <c r="W67">
        <v>23.199539999999999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0.80345999999999995</v>
      </c>
      <c r="AO67">
        <v>0</v>
      </c>
      <c r="AP67">
        <v>0</v>
      </c>
      <c r="AQ67">
        <v>31.122</v>
      </c>
      <c r="AR67">
        <v>3.3119999999999998</v>
      </c>
      <c r="AS67">
        <v>4.8427199999999999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1940.3699540000005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341.26010000000002</v>
      </c>
      <c r="L68">
        <v>435.435</v>
      </c>
      <c r="M68">
        <v>92</v>
      </c>
      <c r="N68">
        <v>57.959899999999998</v>
      </c>
      <c r="O68">
        <v>123.66562500000001</v>
      </c>
      <c r="P68">
        <v>125.58750000000001</v>
      </c>
      <c r="Q68">
        <v>4.9205329999999998</v>
      </c>
      <c r="R68">
        <v>42.390099999999997</v>
      </c>
      <c r="S68">
        <v>26.3901</v>
      </c>
      <c r="T68">
        <v>0</v>
      </c>
      <c r="U68">
        <v>392.21875</v>
      </c>
      <c r="V68">
        <v>18.140333999999999</v>
      </c>
      <c r="W68">
        <v>23.199539999999999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0.80345999999999995</v>
      </c>
      <c r="AO68">
        <v>0</v>
      </c>
      <c r="AP68">
        <v>0</v>
      </c>
      <c r="AQ68">
        <v>31.122</v>
      </c>
      <c r="AR68">
        <v>3.3119999999999998</v>
      </c>
      <c r="AS68">
        <v>4.8427199999999999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1950.6000370000004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341.26010000000002</v>
      </c>
      <c r="L69">
        <v>435.435</v>
      </c>
      <c r="M69">
        <v>92</v>
      </c>
      <c r="N69">
        <v>57.959899999999998</v>
      </c>
      <c r="O69">
        <v>123.66562500000001</v>
      </c>
      <c r="P69">
        <v>125.58750000000001</v>
      </c>
      <c r="Q69">
        <v>5.9406999999999996</v>
      </c>
      <c r="R69">
        <v>42.390099999999997</v>
      </c>
      <c r="S69">
        <v>26.3901</v>
      </c>
      <c r="T69">
        <v>0</v>
      </c>
      <c r="U69">
        <v>398.59375</v>
      </c>
      <c r="V69">
        <v>18.140333999999999</v>
      </c>
      <c r="W69">
        <v>23.199539999999999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16.099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0.80345999999999995</v>
      </c>
      <c r="AO69">
        <v>0</v>
      </c>
      <c r="AP69">
        <v>0</v>
      </c>
      <c r="AQ69">
        <v>46.683</v>
      </c>
      <c r="AR69">
        <v>3.3119999999999998</v>
      </c>
      <c r="AS69">
        <v>4.8427199999999999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2006.1340560000003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341.26010000000002</v>
      </c>
      <c r="L70">
        <v>435.435</v>
      </c>
      <c r="M70">
        <v>92</v>
      </c>
      <c r="N70">
        <v>57.959899999999998</v>
      </c>
      <c r="O70">
        <v>123.66562500000001</v>
      </c>
      <c r="P70">
        <v>125.58750000000001</v>
      </c>
      <c r="Q70">
        <v>6.7309000000000001</v>
      </c>
      <c r="R70">
        <v>42.390099999999997</v>
      </c>
      <c r="S70">
        <v>26.3901</v>
      </c>
      <c r="T70">
        <v>0</v>
      </c>
      <c r="U70">
        <v>404.21875</v>
      </c>
      <c r="V70">
        <v>18.140333999999999</v>
      </c>
      <c r="W70">
        <v>23.199539999999999</v>
      </c>
      <c r="X70">
        <v>147.515625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33.145000000000003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0.80345999999999995</v>
      </c>
      <c r="AO70">
        <v>0</v>
      </c>
      <c r="AP70">
        <v>0</v>
      </c>
      <c r="AQ70">
        <v>46.683</v>
      </c>
      <c r="AR70">
        <v>3.3119999999999998</v>
      </c>
      <c r="AS70">
        <v>4.8427199999999999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2042.7652960000003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341.26456400000001</v>
      </c>
      <c r="L71">
        <v>435.435</v>
      </c>
      <c r="M71">
        <v>92</v>
      </c>
      <c r="N71">
        <v>57.959899999999998</v>
      </c>
      <c r="O71">
        <v>123.66562500000001</v>
      </c>
      <c r="P71">
        <v>125.58750000000001</v>
      </c>
      <c r="Q71">
        <v>6.7309000000000001</v>
      </c>
      <c r="R71">
        <v>42.392195999999998</v>
      </c>
      <c r="S71">
        <v>26.3901</v>
      </c>
      <c r="T71">
        <v>0</v>
      </c>
      <c r="U71">
        <v>409.84375</v>
      </c>
      <c r="V71">
        <v>18.140333999999999</v>
      </c>
      <c r="W71">
        <v>23.199539999999999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62.502000000000002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0.80345999999999995</v>
      </c>
      <c r="AO71">
        <v>0</v>
      </c>
      <c r="AP71">
        <v>0</v>
      </c>
      <c r="AQ71">
        <v>46.683</v>
      </c>
      <c r="AR71">
        <v>3.3119999999999998</v>
      </c>
      <c r="AS71">
        <v>4.8427199999999999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2077.7538560000003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341.26456400000001</v>
      </c>
      <c r="L72">
        <v>435.435</v>
      </c>
      <c r="M72">
        <v>92</v>
      </c>
      <c r="N72">
        <v>57.959899999999998</v>
      </c>
      <c r="O72">
        <v>123.66562500000001</v>
      </c>
      <c r="P72">
        <v>125.58750000000001</v>
      </c>
      <c r="Q72">
        <v>6.7309000000000001</v>
      </c>
      <c r="R72">
        <v>42.392195999999998</v>
      </c>
      <c r="S72">
        <v>26.3901</v>
      </c>
      <c r="T72">
        <v>0</v>
      </c>
      <c r="U72">
        <v>417.13195000000002</v>
      </c>
      <c r="V72">
        <v>18.140333999999999</v>
      </c>
      <c r="W72">
        <v>23.199539999999999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90.912000000000006</v>
      </c>
      <c r="AI72">
        <v>0</v>
      </c>
      <c r="AJ72">
        <v>0</v>
      </c>
      <c r="AK72">
        <v>54.567</v>
      </c>
      <c r="AL72">
        <v>1.3944000000000001</v>
      </c>
      <c r="AM72">
        <v>0</v>
      </c>
      <c r="AN72">
        <v>0.80345999999999995</v>
      </c>
      <c r="AO72">
        <v>0</v>
      </c>
      <c r="AP72">
        <v>0</v>
      </c>
      <c r="AQ72">
        <v>46.683</v>
      </c>
      <c r="AR72">
        <v>3.3119999999999998</v>
      </c>
      <c r="AS72">
        <v>4.8427199999999999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2122.3260560000003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341.26456400000001</v>
      </c>
      <c r="L73">
        <v>435.435</v>
      </c>
      <c r="M73">
        <v>92</v>
      </c>
      <c r="N73">
        <v>57.959899999999998</v>
      </c>
      <c r="O73">
        <v>123.66562500000001</v>
      </c>
      <c r="P73">
        <v>125.58750000000001</v>
      </c>
      <c r="Q73">
        <v>6.7309000000000001</v>
      </c>
      <c r="R73">
        <v>42.392195999999998</v>
      </c>
      <c r="S73">
        <v>26.3901</v>
      </c>
      <c r="T73">
        <v>0</v>
      </c>
      <c r="U73">
        <v>418.77</v>
      </c>
      <c r="V73">
        <v>18.140333999999999</v>
      </c>
      <c r="W73">
        <v>23.199539999999999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123.11</v>
      </c>
      <c r="AI73">
        <v>3.819</v>
      </c>
      <c r="AJ73">
        <v>0</v>
      </c>
      <c r="AK73">
        <v>54.567</v>
      </c>
      <c r="AL73">
        <v>1.3944000000000001</v>
      </c>
      <c r="AM73">
        <v>4.5321999999999996</v>
      </c>
      <c r="AN73">
        <v>0.80345999999999995</v>
      </c>
      <c r="AO73">
        <v>0</v>
      </c>
      <c r="AP73">
        <v>0</v>
      </c>
      <c r="AQ73">
        <v>46.683</v>
      </c>
      <c r="AR73">
        <v>3.3119999999999998</v>
      </c>
      <c r="AS73">
        <v>4.8427199999999999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2216.8110340000003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341.26456400000001</v>
      </c>
      <c r="L74">
        <v>435.435</v>
      </c>
      <c r="M74">
        <v>92</v>
      </c>
      <c r="N74">
        <v>57.959899999999998</v>
      </c>
      <c r="O74">
        <v>123.66562500000001</v>
      </c>
      <c r="P74">
        <v>125.58750000000001</v>
      </c>
      <c r="Q74">
        <v>6.7309000000000001</v>
      </c>
      <c r="R74">
        <v>42.392195999999998</v>
      </c>
      <c r="S74">
        <v>26.3901</v>
      </c>
      <c r="T74">
        <v>0</v>
      </c>
      <c r="U74">
        <v>418.77</v>
      </c>
      <c r="V74">
        <v>18.140333999999999</v>
      </c>
      <c r="W74">
        <v>23.199539999999999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140.34540000000001</v>
      </c>
      <c r="AI74">
        <v>16.350411999999999</v>
      </c>
      <c r="AJ74">
        <v>0</v>
      </c>
      <c r="AK74">
        <v>54.567</v>
      </c>
      <c r="AL74">
        <v>1.3944000000000001</v>
      </c>
      <c r="AM74">
        <v>10.536032000000001</v>
      </c>
      <c r="AN74">
        <v>0.80345999999999995</v>
      </c>
      <c r="AO74">
        <v>0</v>
      </c>
      <c r="AP74">
        <v>0</v>
      </c>
      <c r="AQ74">
        <v>46.683</v>
      </c>
      <c r="AR74">
        <v>3.3119999999999998</v>
      </c>
      <c r="AS74">
        <v>4.8427199999999999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2338.4401740000003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341.26456400000001</v>
      </c>
      <c r="L75">
        <v>435.435</v>
      </c>
      <c r="M75">
        <v>92</v>
      </c>
      <c r="N75">
        <v>57.959899999999998</v>
      </c>
      <c r="O75">
        <v>123.66562500000001</v>
      </c>
      <c r="P75">
        <v>125.58750000000001</v>
      </c>
      <c r="Q75">
        <v>6.7309000000000001</v>
      </c>
      <c r="R75">
        <v>42.392195999999998</v>
      </c>
      <c r="S75">
        <v>26.3901</v>
      </c>
      <c r="T75">
        <v>0</v>
      </c>
      <c r="U75">
        <v>418.77</v>
      </c>
      <c r="V75">
        <v>18.140333999999999</v>
      </c>
      <c r="W75">
        <v>21.548500000000001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54.567</v>
      </c>
      <c r="AL75">
        <v>6.9720000000000004</v>
      </c>
      <c r="AM75">
        <v>10.536032000000001</v>
      </c>
      <c r="AN75">
        <v>0.80345999999999995</v>
      </c>
      <c r="AO75">
        <v>0</v>
      </c>
      <c r="AP75">
        <v>6.4050000000000002</v>
      </c>
      <c r="AQ75">
        <v>46.683</v>
      </c>
      <c r="AR75">
        <v>3.3119999999999998</v>
      </c>
      <c r="AS75">
        <v>4.8427199999999999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2366.1237700000006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341.26456400000001</v>
      </c>
      <c r="L76">
        <v>435.435</v>
      </c>
      <c r="M76">
        <v>92</v>
      </c>
      <c r="N76">
        <v>57.959899999999998</v>
      </c>
      <c r="O76">
        <v>123.66562500000001</v>
      </c>
      <c r="P76">
        <v>125.58750000000001</v>
      </c>
      <c r="Q76">
        <v>6.7309000000000001</v>
      </c>
      <c r="R76">
        <v>42.392195999999998</v>
      </c>
      <c r="S76">
        <v>26.3901</v>
      </c>
      <c r="T76">
        <v>0</v>
      </c>
      <c r="U76">
        <v>418.77</v>
      </c>
      <c r="V76">
        <v>18.140333999999999</v>
      </c>
      <c r="W76">
        <v>21.548500000000001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54.567</v>
      </c>
      <c r="AL76">
        <v>66.814999999999998</v>
      </c>
      <c r="AM76">
        <v>10.536032000000001</v>
      </c>
      <c r="AN76">
        <v>0.80345999999999995</v>
      </c>
      <c r="AO76">
        <v>0</v>
      </c>
      <c r="AP76">
        <v>6.4050000000000002</v>
      </c>
      <c r="AQ76">
        <v>46.683</v>
      </c>
      <c r="AR76">
        <v>4.4160000000000004</v>
      </c>
      <c r="AS76">
        <v>4.8427199999999999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2440.1568060000004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341.26456400000001</v>
      </c>
      <c r="L77">
        <v>435.435</v>
      </c>
      <c r="M77">
        <v>92</v>
      </c>
      <c r="N77">
        <v>57.959899999999998</v>
      </c>
      <c r="O77">
        <v>123.66562500000001</v>
      </c>
      <c r="P77">
        <v>125.58750000000001</v>
      </c>
      <c r="Q77">
        <v>6.7309000000000001</v>
      </c>
      <c r="R77">
        <v>42.392195999999998</v>
      </c>
      <c r="S77">
        <v>26.3901</v>
      </c>
      <c r="T77">
        <v>0</v>
      </c>
      <c r="U77">
        <v>418.77</v>
      </c>
      <c r="V77">
        <v>18.140333999999999</v>
      </c>
      <c r="W77">
        <v>21.548500000000001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137.97790000000001</v>
      </c>
      <c r="AI77">
        <v>16.350411999999999</v>
      </c>
      <c r="AJ77">
        <v>0</v>
      </c>
      <c r="AK77">
        <v>54.567</v>
      </c>
      <c r="AL77">
        <v>66.814999999999998</v>
      </c>
      <c r="AM77">
        <v>10.536032000000001</v>
      </c>
      <c r="AN77">
        <v>0.80345999999999995</v>
      </c>
      <c r="AO77">
        <v>0</v>
      </c>
      <c r="AP77">
        <v>6.4050000000000002</v>
      </c>
      <c r="AQ77">
        <v>46.683</v>
      </c>
      <c r="AR77">
        <v>4.4160000000000004</v>
      </c>
      <c r="AS77">
        <v>4.7081999999999997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2437.6547860000001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341.26456400000001</v>
      </c>
      <c r="L78">
        <v>435.435</v>
      </c>
      <c r="M78">
        <v>92</v>
      </c>
      <c r="N78">
        <v>57.959899999999998</v>
      </c>
      <c r="O78">
        <v>123.66562500000001</v>
      </c>
      <c r="P78">
        <v>125.58750000000001</v>
      </c>
      <c r="Q78">
        <v>6.7309000000000001</v>
      </c>
      <c r="R78">
        <v>42.392195999999998</v>
      </c>
      <c r="S78">
        <v>26.3901</v>
      </c>
      <c r="T78">
        <v>0</v>
      </c>
      <c r="U78">
        <v>418.77</v>
      </c>
      <c r="V78">
        <v>18.140333999999999</v>
      </c>
      <c r="W78">
        <v>21.548500000000001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123.11</v>
      </c>
      <c r="AI78">
        <v>16.350411999999999</v>
      </c>
      <c r="AJ78">
        <v>0</v>
      </c>
      <c r="AK78">
        <v>54.567</v>
      </c>
      <c r="AL78">
        <v>66.814999999999998</v>
      </c>
      <c r="AM78">
        <v>10.536032000000001</v>
      </c>
      <c r="AN78">
        <v>0.80345999999999995</v>
      </c>
      <c r="AO78">
        <v>0</v>
      </c>
      <c r="AP78">
        <v>6.4050000000000002</v>
      </c>
      <c r="AQ78">
        <v>46.683</v>
      </c>
      <c r="AR78">
        <v>4.4160000000000004</v>
      </c>
      <c r="AS78">
        <v>4.7081999999999997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2422.7868860000003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341.26010000000002</v>
      </c>
      <c r="L79">
        <v>435.435</v>
      </c>
      <c r="M79">
        <v>92</v>
      </c>
      <c r="N79">
        <v>57.959899999999998</v>
      </c>
      <c r="O79">
        <v>123.66562500000001</v>
      </c>
      <c r="P79">
        <v>125.58750000000001</v>
      </c>
      <c r="Q79">
        <v>6.7309000000000001</v>
      </c>
      <c r="R79">
        <v>42.390099999999997</v>
      </c>
      <c r="S79">
        <v>26.3901</v>
      </c>
      <c r="T79">
        <v>0</v>
      </c>
      <c r="U79">
        <v>418.77</v>
      </c>
      <c r="V79">
        <v>18.140333999999999</v>
      </c>
      <c r="W79">
        <v>21.548500000000001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104.17</v>
      </c>
      <c r="AI79">
        <v>16.350411999999999</v>
      </c>
      <c r="AJ79">
        <v>0</v>
      </c>
      <c r="AK79">
        <v>54.567</v>
      </c>
      <c r="AL79">
        <v>66.814999999999998</v>
      </c>
      <c r="AM79">
        <v>10.536032000000001</v>
      </c>
      <c r="AN79">
        <v>0.80345999999999995</v>
      </c>
      <c r="AO79">
        <v>0</v>
      </c>
      <c r="AP79">
        <v>0</v>
      </c>
      <c r="AQ79">
        <v>46.683</v>
      </c>
      <c r="AR79">
        <v>35.328000000000003</v>
      </c>
      <c r="AS79">
        <v>4.7081999999999997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2428.3473260000001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341.26010000000002</v>
      </c>
      <c r="L80">
        <v>435.435</v>
      </c>
      <c r="M80">
        <v>92</v>
      </c>
      <c r="N80">
        <v>57.959899999999998</v>
      </c>
      <c r="O80">
        <v>123.66562500000001</v>
      </c>
      <c r="P80">
        <v>125.58750000000001</v>
      </c>
      <c r="Q80">
        <v>6.7309000000000001</v>
      </c>
      <c r="R80">
        <v>42.390099999999997</v>
      </c>
      <c r="S80">
        <v>25.686599999999999</v>
      </c>
      <c r="T80">
        <v>0</v>
      </c>
      <c r="U80">
        <v>418.77</v>
      </c>
      <c r="V80">
        <v>18.140333999999999</v>
      </c>
      <c r="W80">
        <v>21.548500000000001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75.760000000000005</v>
      </c>
      <c r="AI80">
        <v>3.819</v>
      </c>
      <c r="AJ80">
        <v>0</v>
      </c>
      <c r="AK80">
        <v>54.567</v>
      </c>
      <c r="AL80">
        <v>6.9720000000000004</v>
      </c>
      <c r="AM80">
        <v>3.8656999999999999</v>
      </c>
      <c r="AN80">
        <v>0.80345999999999995</v>
      </c>
      <c r="AO80">
        <v>0</v>
      </c>
      <c r="AP80">
        <v>0</v>
      </c>
      <c r="AQ80">
        <v>46.683</v>
      </c>
      <c r="AR80">
        <v>35.328000000000003</v>
      </c>
      <c r="AS80">
        <v>4.7081999999999997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2246.2426020000007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341.26010000000002</v>
      </c>
      <c r="L81">
        <v>435.435</v>
      </c>
      <c r="M81">
        <v>92</v>
      </c>
      <c r="N81">
        <v>57.959899999999998</v>
      </c>
      <c r="O81">
        <v>123.66562500000001</v>
      </c>
      <c r="P81">
        <v>125.58750000000001</v>
      </c>
      <c r="Q81">
        <v>6.7309000000000001</v>
      </c>
      <c r="R81">
        <v>42.390099999999997</v>
      </c>
      <c r="S81">
        <v>25.686599999999999</v>
      </c>
      <c r="T81">
        <v>0</v>
      </c>
      <c r="U81">
        <v>418.77</v>
      </c>
      <c r="V81">
        <v>18.140333999999999</v>
      </c>
      <c r="W81">
        <v>21.548500000000001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47.35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0.80345999999999995</v>
      </c>
      <c r="AO81">
        <v>0</v>
      </c>
      <c r="AP81">
        <v>0</v>
      </c>
      <c r="AQ81">
        <v>46.683</v>
      </c>
      <c r="AR81">
        <v>4.4160000000000004</v>
      </c>
      <c r="AS81">
        <v>4.7081999999999997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2121.7622140000003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341.26010000000002</v>
      </c>
      <c r="L82">
        <v>435.435</v>
      </c>
      <c r="M82">
        <v>92</v>
      </c>
      <c r="N82">
        <v>57.959899999999998</v>
      </c>
      <c r="O82">
        <v>123.66562500000001</v>
      </c>
      <c r="P82">
        <v>125.58750000000001</v>
      </c>
      <c r="Q82">
        <v>6.7309000000000001</v>
      </c>
      <c r="R82">
        <v>42.390099999999997</v>
      </c>
      <c r="S82">
        <v>25.686599999999999</v>
      </c>
      <c r="T82">
        <v>0</v>
      </c>
      <c r="U82">
        <v>418.77</v>
      </c>
      <c r="V82">
        <v>18.140333999999999</v>
      </c>
      <c r="W82">
        <v>21.548500000000001</v>
      </c>
      <c r="X82">
        <v>147.515625</v>
      </c>
      <c r="Y82">
        <v>0</v>
      </c>
      <c r="Z82">
        <v>6.5208000000000004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34.091999999999999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0.80345999999999995</v>
      </c>
      <c r="AO82">
        <v>0</v>
      </c>
      <c r="AP82">
        <v>0</v>
      </c>
      <c r="AQ82">
        <v>46.683</v>
      </c>
      <c r="AR82">
        <v>3.3119999999999998</v>
      </c>
      <c r="AS82">
        <v>4.7081999999999997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2091.9441780000002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341.26010000000002</v>
      </c>
      <c r="L83">
        <v>435.435</v>
      </c>
      <c r="M83">
        <v>92</v>
      </c>
      <c r="N83">
        <v>57.959899999999998</v>
      </c>
      <c r="O83">
        <v>123.66562500000001</v>
      </c>
      <c r="P83">
        <v>125.58750000000001</v>
      </c>
      <c r="Q83">
        <v>6.7309000000000001</v>
      </c>
      <c r="R83">
        <v>42.390099999999997</v>
      </c>
      <c r="S83">
        <v>25.686599999999999</v>
      </c>
      <c r="T83">
        <v>0</v>
      </c>
      <c r="U83">
        <v>418.77</v>
      </c>
      <c r="V83">
        <v>18.140333999999999</v>
      </c>
      <c r="W83">
        <v>21.548500000000001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17.045999999999999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0.80345999999999995</v>
      </c>
      <c r="AO83">
        <v>0</v>
      </c>
      <c r="AP83">
        <v>0</v>
      </c>
      <c r="AQ83">
        <v>46.683</v>
      </c>
      <c r="AR83">
        <v>3.3119999999999998</v>
      </c>
      <c r="AS83">
        <v>4.7081999999999997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2045.2492860000002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341.26010000000002</v>
      </c>
      <c r="L84">
        <v>435.435</v>
      </c>
      <c r="M84">
        <v>92</v>
      </c>
      <c r="N84">
        <v>57.959899999999998</v>
      </c>
      <c r="O84">
        <v>123.66562500000001</v>
      </c>
      <c r="P84">
        <v>125.58750000000001</v>
      </c>
      <c r="Q84">
        <v>6.7309000000000001</v>
      </c>
      <c r="R84">
        <v>42.390099999999997</v>
      </c>
      <c r="S84">
        <v>25.686599999999999</v>
      </c>
      <c r="T84">
        <v>0</v>
      </c>
      <c r="U84">
        <v>418.77</v>
      </c>
      <c r="V84">
        <v>18.140333999999999</v>
      </c>
      <c r="W84">
        <v>21.548500000000001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0.80345999999999995</v>
      </c>
      <c r="AO84">
        <v>0</v>
      </c>
      <c r="AP84">
        <v>0</v>
      </c>
      <c r="AQ84">
        <v>46.683</v>
      </c>
      <c r="AR84">
        <v>3.3119999999999998</v>
      </c>
      <c r="AS84">
        <v>4.7081999999999997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2008.5124460000002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313.68733900000001</v>
      </c>
      <c r="L85">
        <v>435.435</v>
      </c>
      <c r="M85">
        <v>92</v>
      </c>
      <c r="N85">
        <v>57.959899999999998</v>
      </c>
      <c r="O85">
        <v>123.66562500000001</v>
      </c>
      <c r="P85">
        <v>125.58750000000001</v>
      </c>
      <c r="Q85">
        <v>5.2645999999999997</v>
      </c>
      <c r="R85">
        <v>41.963000000000001</v>
      </c>
      <c r="S85">
        <v>22.1647</v>
      </c>
      <c r="T85">
        <v>0</v>
      </c>
      <c r="U85">
        <v>418.77</v>
      </c>
      <c r="V85">
        <v>18.140333999999999</v>
      </c>
      <c r="W85">
        <v>21.548500000000001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0.80345999999999995</v>
      </c>
      <c r="AO85">
        <v>0</v>
      </c>
      <c r="AP85">
        <v>0</v>
      </c>
      <c r="AQ85">
        <v>46.683</v>
      </c>
      <c r="AR85">
        <v>3.3119999999999998</v>
      </c>
      <c r="AS85">
        <v>4.7081999999999997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1975.5243849999999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299.25529999999998</v>
      </c>
      <c r="L86">
        <v>435.435</v>
      </c>
      <c r="M86">
        <v>92</v>
      </c>
      <c r="N86">
        <v>57.959899999999998</v>
      </c>
      <c r="O86">
        <v>123.66562500000001</v>
      </c>
      <c r="P86">
        <v>125.58750000000001</v>
      </c>
      <c r="Q86">
        <v>5.30938</v>
      </c>
      <c r="R86">
        <v>41.963000000000001</v>
      </c>
      <c r="S86">
        <v>22.1647</v>
      </c>
      <c r="T86">
        <v>0</v>
      </c>
      <c r="U86">
        <v>418.77</v>
      </c>
      <c r="V86">
        <v>18.140333999999999</v>
      </c>
      <c r="W86">
        <v>21.548500000000001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0.80345999999999995</v>
      </c>
      <c r="AO86">
        <v>0</v>
      </c>
      <c r="AP86">
        <v>0</v>
      </c>
      <c r="AQ86">
        <v>46.683</v>
      </c>
      <c r="AR86">
        <v>3.3119999999999998</v>
      </c>
      <c r="AS86">
        <v>4.7081999999999997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1961.1371259999999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299.48320000000001</v>
      </c>
      <c r="L87">
        <v>435.435</v>
      </c>
      <c r="M87">
        <v>92</v>
      </c>
      <c r="N87">
        <v>57.959899999999998</v>
      </c>
      <c r="O87">
        <v>123.66562500000001</v>
      </c>
      <c r="P87">
        <v>125.58750000000001</v>
      </c>
      <c r="Q87">
        <v>5.30938</v>
      </c>
      <c r="R87">
        <v>41.963000000000001</v>
      </c>
      <c r="S87">
        <v>22.1647</v>
      </c>
      <c r="T87">
        <v>0</v>
      </c>
      <c r="U87">
        <v>418.77</v>
      </c>
      <c r="V87">
        <v>18.140333999999999</v>
      </c>
      <c r="W87">
        <v>21.548500000000001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0.80345999999999995</v>
      </c>
      <c r="AO87">
        <v>0</v>
      </c>
      <c r="AP87">
        <v>0</v>
      </c>
      <c r="AQ87">
        <v>46.683</v>
      </c>
      <c r="AR87">
        <v>3.3119999999999998</v>
      </c>
      <c r="AS87">
        <v>4.7081999999999997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1961.3650259999999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296.80380000000002</v>
      </c>
      <c r="L88">
        <v>435.435</v>
      </c>
      <c r="M88">
        <v>92</v>
      </c>
      <c r="N88">
        <v>57.959899999999998</v>
      </c>
      <c r="O88">
        <v>123.66562500000001</v>
      </c>
      <c r="P88">
        <v>125.58750000000001</v>
      </c>
      <c r="Q88">
        <v>5.30938</v>
      </c>
      <c r="R88">
        <v>36.622999999999998</v>
      </c>
      <c r="S88">
        <v>18.283000000000001</v>
      </c>
      <c r="T88">
        <v>0</v>
      </c>
      <c r="U88">
        <v>418.77</v>
      </c>
      <c r="V88">
        <v>18.140333999999999</v>
      </c>
      <c r="W88">
        <v>21.548500000000001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0.80345999999999995</v>
      </c>
      <c r="AO88">
        <v>0</v>
      </c>
      <c r="AP88">
        <v>0</v>
      </c>
      <c r="AQ88">
        <v>46.683</v>
      </c>
      <c r="AR88">
        <v>35.328000000000003</v>
      </c>
      <c r="AS88">
        <v>4.7081999999999997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1981.479926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296.80380000000002</v>
      </c>
      <c r="L89">
        <v>400.65390400000001</v>
      </c>
      <c r="M89">
        <v>92</v>
      </c>
      <c r="N89">
        <v>57.959899999999998</v>
      </c>
      <c r="O89">
        <v>123.66562500000001</v>
      </c>
      <c r="P89">
        <v>125.58750000000001</v>
      </c>
      <c r="Q89">
        <v>5.2645999999999997</v>
      </c>
      <c r="R89">
        <v>28.877700000000001</v>
      </c>
      <c r="S89">
        <v>18.283000000000001</v>
      </c>
      <c r="T89">
        <v>0</v>
      </c>
      <c r="U89">
        <v>418.77</v>
      </c>
      <c r="V89">
        <v>18.140333999999999</v>
      </c>
      <c r="W89">
        <v>21.548500000000001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0.80345999999999995</v>
      </c>
      <c r="AO89">
        <v>0</v>
      </c>
      <c r="AP89">
        <v>0</v>
      </c>
      <c r="AQ89">
        <v>46.683</v>
      </c>
      <c r="AR89">
        <v>35.328000000000003</v>
      </c>
      <c r="AS89">
        <v>4.7081999999999997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1938.9087499999998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296.80380000000002</v>
      </c>
      <c r="L90">
        <v>339</v>
      </c>
      <c r="M90">
        <v>92</v>
      </c>
      <c r="N90">
        <v>57.959899999999998</v>
      </c>
      <c r="O90">
        <v>123.66562500000001</v>
      </c>
      <c r="P90">
        <v>125.58750000000001</v>
      </c>
      <c r="Q90">
        <v>5.2645999999999997</v>
      </c>
      <c r="R90">
        <v>28.877700000000001</v>
      </c>
      <c r="S90">
        <v>18.283000000000001</v>
      </c>
      <c r="T90">
        <v>0</v>
      </c>
      <c r="U90">
        <v>418.77</v>
      </c>
      <c r="V90">
        <v>18.140333999999999</v>
      </c>
      <c r="W90">
        <v>21.548500000000001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0.80345999999999995</v>
      </c>
      <c r="AO90">
        <v>0</v>
      </c>
      <c r="AP90">
        <v>0</v>
      </c>
      <c r="AQ90">
        <v>31.122</v>
      </c>
      <c r="AR90">
        <v>3.3119999999999998</v>
      </c>
      <c r="AS90">
        <v>4.7081999999999997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1829.6778459999998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296.80380000000002</v>
      </c>
      <c r="L91">
        <v>339</v>
      </c>
      <c r="M91">
        <v>92</v>
      </c>
      <c r="N91">
        <v>57.959899999999998</v>
      </c>
      <c r="O91">
        <v>123.66562500000001</v>
      </c>
      <c r="P91">
        <v>125.58750000000001</v>
      </c>
      <c r="Q91">
        <v>5.9405789999999996</v>
      </c>
      <c r="R91">
        <v>28.877700000000001</v>
      </c>
      <c r="S91">
        <v>18.283000000000001</v>
      </c>
      <c r="T91">
        <v>0</v>
      </c>
      <c r="U91">
        <v>418.77</v>
      </c>
      <c r="V91">
        <v>18.140333999999999</v>
      </c>
      <c r="W91">
        <v>21.548500000000001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0.80345999999999995</v>
      </c>
      <c r="AO91">
        <v>0</v>
      </c>
      <c r="AP91">
        <v>0</v>
      </c>
      <c r="AQ91">
        <v>31.122</v>
      </c>
      <c r="AR91">
        <v>3.3119999999999998</v>
      </c>
      <c r="AS91">
        <v>4.7081999999999997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1830.3538249999999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296.80380000000002</v>
      </c>
      <c r="L92">
        <v>339</v>
      </c>
      <c r="M92">
        <v>92</v>
      </c>
      <c r="N92">
        <v>57.959899999999998</v>
      </c>
      <c r="O92">
        <v>123.66562500000001</v>
      </c>
      <c r="P92">
        <v>125.58750000000001</v>
      </c>
      <c r="Q92">
        <v>5.9405789999999996</v>
      </c>
      <c r="R92">
        <v>28.877700000000001</v>
      </c>
      <c r="S92">
        <v>18.283000000000001</v>
      </c>
      <c r="T92">
        <v>0</v>
      </c>
      <c r="U92">
        <v>418.77</v>
      </c>
      <c r="V92">
        <v>18.140333999999999</v>
      </c>
      <c r="W92">
        <v>21.548500000000001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0.80345999999999995</v>
      </c>
      <c r="AO92">
        <v>0</v>
      </c>
      <c r="AP92">
        <v>0</v>
      </c>
      <c r="AQ92">
        <v>31.122</v>
      </c>
      <c r="AR92">
        <v>3.3119999999999998</v>
      </c>
      <c r="AS92">
        <v>4.7081999999999997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1830.3538249999999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311.80380000000002</v>
      </c>
      <c r="L93">
        <v>339</v>
      </c>
      <c r="M93">
        <v>92</v>
      </c>
      <c r="N93">
        <v>57.959899999999998</v>
      </c>
      <c r="O93">
        <v>123.66562500000001</v>
      </c>
      <c r="P93">
        <v>125.58750000000001</v>
      </c>
      <c r="Q93">
        <v>6.2645999999999997</v>
      </c>
      <c r="R93">
        <v>28.877700000000001</v>
      </c>
      <c r="S93">
        <v>21.103846999999998</v>
      </c>
      <c r="T93">
        <v>0</v>
      </c>
      <c r="U93">
        <v>418.77</v>
      </c>
      <c r="V93">
        <v>18.140333999999999</v>
      </c>
      <c r="W93">
        <v>20.0763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0.80345999999999995</v>
      </c>
      <c r="AO93">
        <v>0</v>
      </c>
      <c r="AP93">
        <v>0</v>
      </c>
      <c r="AQ93">
        <v>31.122</v>
      </c>
      <c r="AR93">
        <v>3.3119999999999998</v>
      </c>
      <c r="AS93">
        <v>4.7081999999999997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1830.5476409999999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296.80380000000002</v>
      </c>
      <c r="L94">
        <v>339</v>
      </c>
      <c r="M94">
        <v>92</v>
      </c>
      <c r="N94">
        <v>57.959899999999998</v>
      </c>
      <c r="O94">
        <v>123.66562500000001</v>
      </c>
      <c r="P94">
        <v>125.58750000000001</v>
      </c>
      <c r="Q94">
        <v>5.9405789999999996</v>
      </c>
      <c r="R94">
        <v>28.877700000000001</v>
      </c>
      <c r="S94">
        <v>18.283000000000001</v>
      </c>
      <c r="T94">
        <v>0</v>
      </c>
      <c r="U94">
        <v>418.77</v>
      </c>
      <c r="V94">
        <v>18.140333999999999</v>
      </c>
      <c r="W94">
        <v>20.0763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0.80345999999999995</v>
      </c>
      <c r="AO94">
        <v>0</v>
      </c>
      <c r="AP94">
        <v>0</v>
      </c>
      <c r="AQ94">
        <v>18.774000000000001</v>
      </c>
      <c r="AR94">
        <v>3.3119999999999998</v>
      </c>
      <c r="AS94">
        <v>4.7081999999999997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1800.0547729999998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296.80380000000002</v>
      </c>
      <c r="L95">
        <v>339</v>
      </c>
      <c r="M95">
        <v>92</v>
      </c>
      <c r="N95">
        <v>57.959899999999998</v>
      </c>
      <c r="O95">
        <v>123.66562500000001</v>
      </c>
      <c r="P95">
        <v>125.58750000000001</v>
      </c>
      <c r="Q95">
        <v>5.9484669999999999</v>
      </c>
      <c r="R95">
        <v>29.957699999999999</v>
      </c>
      <c r="S95">
        <v>18.283000000000001</v>
      </c>
      <c r="T95">
        <v>0</v>
      </c>
      <c r="U95">
        <v>418.77</v>
      </c>
      <c r="V95">
        <v>18.140333999999999</v>
      </c>
      <c r="W95">
        <v>18.4648</v>
      </c>
      <c r="X95">
        <v>116.26090000000001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0.80345999999999995</v>
      </c>
      <c r="AO95">
        <v>0</v>
      </c>
      <c r="AP95">
        <v>0</v>
      </c>
      <c r="AQ95">
        <v>15.561</v>
      </c>
      <c r="AR95">
        <v>3.3119999999999998</v>
      </c>
      <c r="AS95">
        <v>4.7081999999999997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1765.0634359999995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296.80380000000002</v>
      </c>
      <c r="L96">
        <v>339</v>
      </c>
      <c r="M96">
        <v>92</v>
      </c>
      <c r="N96">
        <v>57.959899999999998</v>
      </c>
      <c r="O96">
        <v>123.66562500000001</v>
      </c>
      <c r="P96">
        <v>125.58750000000001</v>
      </c>
      <c r="Q96">
        <v>5.9484669999999999</v>
      </c>
      <c r="R96">
        <v>28.867699999999999</v>
      </c>
      <c r="S96">
        <v>18.283000000000001</v>
      </c>
      <c r="T96">
        <v>0</v>
      </c>
      <c r="U96">
        <v>418.77</v>
      </c>
      <c r="V96">
        <v>18.140333999999999</v>
      </c>
      <c r="W96">
        <v>18.4648</v>
      </c>
      <c r="X96">
        <v>116.26090000000001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0.80345999999999995</v>
      </c>
      <c r="AO96">
        <v>0</v>
      </c>
      <c r="AP96">
        <v>0</v>
      </c>
      <c r="AQ96">
        <v>15.561</v>
      </c>
      <c r="AR96">
        <v>3.3119999999999998</v>
      </c>
      <c r="AS96">
        <v>4.7081999999999997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1769.5510359999996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296.80380000000002</v>
      </c>
      <c r="L97">
        <v>264</v>
      </c>
      <c r="M97">
        <v>92</v>
      </c>
      <c r="N97">
        <v>57.959899999999998</v>
      </c>
      <c r="O97">
        <v>123.66562500000001</v>
      </c>
      <c r="P97">
        <v>125.58750000000001</v>
      </c>
      <c r="Q97">
        <v>5.9493410000000004</v>
      </c>
      <c r="R97">
        <v>28.867699999999999</v>
      </c>
      <c r="S97">
        <v>18.283000000000001</v>
      </c>
      <c r="T97">
        <v>0</v>
      </c>
      <c r="U97">
        <v>418.77</v>
      </c>
      <c r="V97">
        <v>18.140333999999999</v>
      </c>
      <c r="W97">
        <v>18.4648</v>
      </c>
      <c r="X97">
        <v>116.26090000000001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22.08</v>
      </c>
      <c r="AS97">
        <v>4.7081999999999997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1746.5629099999999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296.80380000000002</v>
      </c>
      <c r="L98">
        <v>239</v>
      </c>
      <c r="M98">
        <v>92</v>
      </c>
      <c r="N98">
        <v>57.959899999999998</v>
      </c>
      <c r="O98">
        <v>123.66562500000001</v>
      </c>
      <c r="P98">
        <v>125.58750000000001</v>
      </c>
      <c r="Q98">
        <v>5.9493410000000004</v>
      </c>
      <c r="R98">
        <v>28.867699999999999</v>
      </c>
      <c r="S98">
        <v>18.283000000000001</v>
      </c>
      <c r="T98">
        <v>0</v>
      </c>
      <c r="U98">
        <v>418.77</v>
      </c>
      <c r="V98">
        <v>18.140333999999999</v>
      </c>
      <c r="W98">
        <v>18.4648</v>
      </c>
      <c r="X98">
        <v>116.26090000000001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22.08</v>
      </c>
      <c r="AS98">
        <v>5.3807999999999998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1722.2355099999997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10.829530197750003</v>
      </c>
      <c r="L99">
        <f t="shared" si="2"/>
        <v>8.4498667697500025</v>
      </c>
      <c r="M99">
        <f t="shared" si="2"/>
        <v>2.2080000000000002</v>
      </c>
      <c r="N99">
        <f t="shared" si="2"/>
        <v>1.3910375999999975</v>
      </c>
      <c r="O99">
        <f t="shared" si="2"/>
        <v>2.9679749999999947</v>
      </c>
      <c r="P99">
        <f t="shared" si="2"/>
        <v>3.0139944169999948</v>
      </c>
      <c r="Q99">
        <f t="shared" si="2"/>
        <v>5.1714431500000019E-2</v>
      </c>
      <c r="R99">
        <f t="shared" si="2"/>
        <v>0.89084332124999999</v>
      </c>
      <c r="S99">
        <f t="shared" si="2"/>
        <v>0.50529965199999971</v>
      </c>
      <c r="T99">
        <f t="shared" si="2"/>
        <v>0</v>
      </c>
      <c r="U99">
        <f t="shared" si="2"/>
        <v>9.3760887079999922</v>
      </c>
      <c r="V99">
        <f t="shared" si="2"/>
        <v>0.3775635414999996</v>
      </c>
      <c r="W99">
        <f t="shared" si="2"/>
        <v>0.63164609000000049</v>
      </c>
      <c r="X99">
        <f t="shared" si="2"/>
        <v>3.3501064379999996</v>
      </c>
      <c r="Y99">
        <f t="shared" si="2"/>
        <v>0</v>
      </c>
      <c r="Z99">
        <f t="shared" si="2"/>
        <v>5.1086199999999998E-2</v>
      </c>
      <c r="AA99">
        <f t="shared" si="2"/>
        <v>8.4359359999999994E-2</v>
      </c>
      <c r="AB99">
        <f t="shared" si="2"/>
        <v>0.14391067999999996</v>
      </c>
      <c r="AC99">
        <f t="shared" si="2"/>
        <v>9.6866264000000021E-2</v>
      </c>
      <c r="AD99">
        <f t="shared" si="2"/>
        <v>0.109632432</v>
      </c>
      <c r="AE99">
        <f t="shared" si="2"/>
        <v>0.35017560499999989</v>
      </c>
      <c r="AF99">
        <f t="shared" si="2"/>
        <v>0.30418100000000031</v>
      </c>
      <c r="AG99">
        <f t="shared" si="2"/>
        <v>0</v>
      </c>
      <c r="AH99">
        <f t="shared" si="2"/>
        <v>0.61554999999999993</v>
      </c>
      <c r="AI99">
        <f t="shared" si="2"/>
        <v>5.2870236000000008E-2</v>
      </c>
      <c r="AJ99">
        <f t="shared" si="2"/>
        <v>0</v>
      </c>
      <c r="AK99">
        <f t="shared" si="2"/>
        <v>1.3096079999999999</v>
      </c>
      <c r="AL99">
        <f t="shared" si="2"/>
        <v>0.21880460000000024</v>
      </c>
      <c r="AM99">
        <f t="shared" si="2"/>
        <v>3.5973671000000013E-2</v>
      </c>
      <c r="AN99">
        <f t="shared" si="2"/>
        <v>1.9005655E-2</v>
      </c>
      <c r="AO99">
        <f t="shared" si="2"/>
        <v>0</v>
      </c>
      <c r="AP99">
        <f t="shared" si="2"/>
        <v>2.2225349999999994E-2</v>
      </c>
      <c r="AQ99">
        <f t="shared" si="2"/>
        <v>0.57147300000000001</v>
      </c>
      <c r="AR99">
        <f t="shared" si="2"/>
        <v>0.17719200000000015</v>
      </c>
      <c r="AS99">
        <f t="shared" si="2"/>
        <v>0.15900264000000011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48.725615259749993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437.35253599999999</v>
      </c>
      <c r="L3">
        <v>229.53559999999999</v>
      </c>
      <c r="M3">
        <v>88.356800000000007</v>
      </c>
      <c r="N3">
        <v>55.664687999999998</v>
      </c>
      <c r="O3">
        <v>118.768466</v>
      </c>
      <c r="P3">
        <v>120.20862700000001</v>
      </c>
      <c r="Q3">
        <v>0</v>
      </c>
      <c r="R3">
        <v>28.444839000000002</v>
      </c>
      <c r="S3">
        <v>16.893916000000001</v>
      </c>
      <c r="T3">
        <v>0</v>
      </c>
      <c r="U3">
        <v>402.18670800000001</v>
      </c>
      <c r="V3">
        <v>8.6120029999999996</v>
      </c>
      <c r="W3">
        <v>28.774352</v>
      </c>
      <c r="X3">
        <v>141.67400599999999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6.1552040000000003</v>
      </c>
      <c r="AG3">
        <v>0</v>
      </c>
      <c r="AH3">
        <v>0</v>
      </c>
      <c r="AI3">
        <v>0</v>
      </c>
      <c r="AJ3">
        <v>0</v>
      </c>
      <c r="AK3">
        <v>52.406146999999997</v>
      </c>
      <c r="AL3">
        <v>6.6959090000000003</v>
      </c>
      <c r="AM3">
        <v>0</v>
      </c>
      <c r="AN3">
        <v>0.75327100000000002</v>
      </c>
      <c r="AO3">
        <v>0</v>
      </c>
      <c r="AP3">
        <v>0</v>
      </c>
      <c r="AQ3">
        <v>0</v>
      </c>
      <c r="AR3">
        <v>3.1808450000000001</v>
      </c>
      <c r="AS3">
        <v>16.019933000000002</v>
      </c>
      <c r="AT3">
        <v>14.407297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1776.0911469999999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415.85320000000002</v>
      </c>
      <c r="L4">
        <v>229.53559999999999</v>
      </c>
      <c r="M4">
        <v>88.356800000000007</v>
      </c>
      <c r="N4">
        <v>55.664687999999998</v>
      </c>
      <c r="O4">
        <v>118.768466</v>
      </c>
      <c r="P4">
        <v>120.61423499999999</v>
      </c>
      <c r="Q4">
        <v>0</v>
      </c>
      <c r="R4">
        <v>28.444839000000002</v>
      </c>
      <c r="S4">
        <v>16.893916000000001</v>
      </c>
      <c r="T4">
        <v>0</v>
      </c>
      <c r="U4">
        <v>402.18670800000001</v>
      </c>
      <c r="V4">
        <v>8.6120029999999996</v>
      </c>
      <c r="W4">
        <v>23.322545999999999</v>
      </c>
      <c r="X4">
        <v>127.023368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6.1552040000000003</v>
      </c>
      <c r="AG4">
        <v>0</v>
      </c>
      <c r="AH4">
        <v>0</v>
      </c>
      <c r="AI4">
        <v>0</v>
      </c>
      <c r="AJ4">
        <v>0</v>
      </c>
      <c r="AK4">
        <v>52.406146999999997</v>
      </c>
      <c r="AL4">
        <v>1.3391820000000001</v>
      </c>
      <c r="AM4">
        <v>0</v>
      </c>
      <c r="AN4">
        <v>0.75327100000000002</v>
      </c>
      <c r="AO4">
        <v>0</v>
      </c>
      <c r="AP4">
        <v>0</v>
      </c>
      <c r="AQ4">
        <v>0</v>
      </c>
      <c r="AR4">
        <v>3.1808450000000001</v>
      </c>
      <c r="AS4">
        <v>16.019933000000002</v>
      </c>
      <c r="AT4">
        <v>14.407297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1729.5382479999996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391.84320000000002</v>
      </c>
      <c r="L5">
        <v>229.53559999999999</v>
      </c>
      <c r="M5">
        <v>88.356800000000007</v>
      </c>
      <c r="N5">
        <v>55.664687999999998</v>
      </c>
      <c r="O5">
        <v>118.768466</v>
      </c>
      <c r="P5">
        <v>120.61423499999999</v>
      </c>
      <c r="Q5">
        <v>0</v>
      </c>
      <c r="R5">
        <v>28.444839000000002</v>
      </c>
      <c r="S5">
        <v>16.893916000000001</v>
      </c>
      <c r="T5">
        <v>0</v>
      </c>
      <c r="U5">
        <v>402.18670800000001</v>
      </c>
      <c r="V5">
        <v>8.6120029999999996</v>
      </c>
      <c r="W5">
        <v>23.322545999999999</v>
      </c>
      <c r="X5">
        <v>127.023368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6.1552040000000003</v>
      </c>
      <c r="AG5">
        <v>0</v>
      </c>
      <c r="AH5">
        <v>0</v>
      </c>
      <c r="AI5">
        <v>0</v>
      </c>
      <c r="AJ5">
        <v>0</v>
      </c>
      <c r="AK5">
        <v>52.406146999999997</v>
      </c>
      <c r="AL5">
        <v>1.3391820000000001</v>
      </c>
      <c r="AM5">
        <v>0</v>
      </c>
      <c r="AN5">
        <v>0.75327100000000002</v>
      </c>
      <c r="AO5">
        <v>0</v>
      </c>
      <c r="AP5">
        <v>0</v>
      </c>
      <c r="AQ5">
        <v>0</v>
      </c>
      <c r="AR5">
        <v>3.1808450000000001</v>
      </c>
      <c r="AS5">
        <v>16.019933000000002</v>
      </c>
      <c r="AT5">
        <v>14.407297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1705.5282479999998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374.55599999999998</v>
      </c>
      <c r="L6">
        <v>229.53559999999999</v>
      </c>
      <c r="M6">
        <v>88.356800000000007</v>
      </c>
      <c r="N6">
        <v>55.664687999999998</v>
      </c>
      <c r="O6">
        <v>118.768466</v>
      </c>
      <c r="P6">
        <v>120.61423499999999</v>
      </c>
      <c r="Q6">
        <v>0</v>
      </c>
      <c r="R6">
        <v>28.444839000000002</v>
      </c>
      <c r="S6">
        <v>16.893916000000001</v>
      </c>
      <c r="T6">
        <v>0</v>
      </c>
      <c r="U6">
        <v>402.18670800000001</v>
      </c>
      <c r="V6">
        <v>8.6120029999999996</v>
      </c>
      <c r="W6">
        <v>23.322545999999999</v>
      </c>
      <c r="X6">
        <v>127.023368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6.1552040000000003</v>
      </c>
      <c r="AG6">
        <v>0</v>
      </c>
      <c r="AH6">
        <v>0</v>
      </c>
      <c r="AI6">
        <v>0</v>
      </c>
      <c r="AJ6">
        <v>0</v>
      </c>
      <c r="AK6">
        <v>52.406146999999997</v>
      </c>
      <c r="AL6">
        <v>1.3391820000000001</v>
      </c>
      <c r="AM6">
        <v>0</v>
      </c>
      <c r="AN6">
        <v>0.75327100000000002</v>
      </c>
      <c r="AO6">
        <v>0</v>
      </c>
      <c r="AP6">
        <v>0</v>
      </c>
      <c r="AQ6">
        <v>0</v>
      </c>
      <c r="AR6">
        <v>3.1808450000000001</v>
      </c>
      <c r="AS6">
        <v>16.019933000000002</v>
      </c>
      <c r="AT6">
        <v>14.407297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1688.2410480000001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363.99160000000001</v>
      </c>
      <c r="L7">
        <v>229.53559999999999</v>
      </c>
      <c r="M7">
        <v>88.356800000000007</v>
      </c>
      <c r="N7">
        <v>55.664687999999998</v>
      </c>
      <c r="O7">
        <v>118.768466</v>
      </c>
      <c r="P7">
        <v>120.61423499999999</v>
      </c>
      <c r="Q7">
        <v>0</v>
      </c>
      <c r="R7">
        <v>28.444839000000002</v>
      </c>
      <c r="S7">
        <v>16.893916000000001</v>
      </c>
      <c r="T7">
        <v>0</v>
      </c>
      <c r="U7">
        <v>402.18670800000001</v>
      </c>
      <c r="V7">
        <v>8.6120029999999996</v>
      </c>
      <c r="W7">
        <v>23.322545999999999</v>
      </c>
      <c r="X7">
        <v>127.023368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6.1552040000000003</v>
      </c>
      <c r="AG7">
        <v>0</v>
      </c>
      <c r="AH7">
        <v>0</v>
      </c>
      <c r="AI7">
        <v>0</v>
      </c>
      <c r="AJ7">
        <v>0</v>
      </c>
      <c r="AK7">
        <v>52.406146999999997</v>
      </c>
      <c r="AL7">
        <v>1.3391820000000001</v>
      </c>
      <c r="AM7">
        <v>0</v>
      </c>
      <c r="AN7">
        <v>0.75327100000000002</v>
      </c>
      <c r="AO7">
        <v>0</v>
      </c>
      <c r="AP7">
        <v>0</v>
      </c>
      <c r="AQ7">
        <v>0</v>
      </c>
      <c r="AR7">
        <v>3.1808450000000001</v>
      </c>
      <c r="AS7">
        <v>16.019933000000002</v>
      </c>
      <c r="AT7">
        <v>14.407297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1677.6766479999999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347.66480000000001</v>
      </c>
      <c r="L8">
        <v>229.53559999999999</v>
      </c>
      <c r="M8">
        <v>88.356800000000007</v>
      </c>
      <c r="N8">
        <v>55.664687999999998</v>
      </c>
      <c r="O8">
        <v>118.768466</v>
      </c>
      <c r="P8">
        <v>120.61423499999999</v>
      </c>
      <c r="Q8">
        <v>0</v>
      </c>
      <c r="R8">
        <v>28.444839000000002</v>
      </c>
      <c r="S8">
        <v>16.893916000000001</v>
      </c>
      <c r="T8">
        <v>0</v>
      </c>
      <c r="U8">
        <v>402.18670800000001</v>
      </c>
      <c r="V8">
        <v>8.6120029999999996</v>
      </c>
      <c r="W8">
        <v>23.322545999999999</v>
      </c>
      <c r="X8">
        <v>127.023368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6.1552040000000003</v>
      </c>
      <c r="AG8">
        <v>0</v>
      </c>
      <c r="AH8">
        <v>0</v>
      </c>
      <c r="AI8">
        <v>0</v>
      </c>
      <c r="AJ8">
        <v>0</v>
      </c>
      <c r="AK8">
        <v>52.406146999999997</v>
      </c>
      <c r="AL8">
        <v>1.3391820000000001</v>
      </c>
      <c r="AM8">
        <v>0</v>
      </c>
      <c r="AN8">
        <v>0.75327100000000002</v>
      </c>
      <c r="AO8">
        <v>0</v>
      </c>
      <c r="AP8">
        <v>0</v>
      </c>
      <c r="AQ8">
        <v>0</v>
      </c>
      <c r="AR8">
        <v>3.1808450000000001</v>
      </c>
      <c r="AS8">
        <v>16.019933000000002</v>
      </c>
      <c r="AT8">
        <v>14.407297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1661.3498480000001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347.66480000000001</v>
      </c>
      <c r="L9">
        <v>229.53559999999999</v>
      </c>
      <c r="M9">
        <v>88.356800000000007</v>
      </c>
      <c r="N9">
        <v>55.664687999999998</v>
      </c>
      <c r="O9">
        <v>118.768466</v>
      </c>
      <c r="P9">
        <v>120.61423499999999</v>
      </c>
      <c r="Q9">
        <v>0</v>
      </c>
      <c r="R9">
        <v>28.444839000000002</v>
      </c>
      <c r="S9">
        <v>11.524800000000001</v>
      </c>
      <c r="T9">
        <v>0</v>
      </c>
      <c r="U9">
        <v>402.18670800000001</v>
      </c>
      <c r="V9">
        <v>8.6120029999999996</v>
      </c>
      <c r="W9">
        <v>23.322545999999999</v>
      </c>
      <c r="X9">
        <v>127.023368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6.1552040000000003</v>
      </c>
      <c r="AG9">
        <v>0</v>
      </c>
      <c r="AH9">
        <v>0</v>
      </c>
      <c r="AI9">
        <v>0</v>
      </c>
      <c r="AJ9">
        <v>0</v>
      </c>
      <c r="AK9">
        <v>52.406146999999997</v>
      </c>
      <c r="AL9">
        <v>1.3391820000000001</v>
      </c>
      <c r="AM9">
        <v>0</v>
      </c>
      <c r="AN9">
        <v>0.75327100000000002</v>
      </c>
      <c r="AO9">
        <v>0</v>
      </c>
      <c r="AP9">
        <v>0</v>
      </c>
      <c r="AQ9">
        <v>0</v>
      </c>
      <c r="AR9">
        <v>3.1808450000000001</v>
      </c>
      <c r="AS9">
        <v>6.4596499999999999</v>
      </c>
      <c r="AT9">
        <v>14.407297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1646.4204489999997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347.66480000000001</v>
      </c>
      <c r="L10">
        <v>226.65440000000001</v>
      </c>
      <c r="M10">
        <v>88.356800000000007</v>
      </c>
      <c r="N10">
        <v>55.664687999999998</v>
      </c>
      <c r="O10">
        <v>118.768466</v>
      </c>
      <c r="P10">
        <v>120.61423499999999</v>
      </c>
      <c r="Q10">
        <v>0</v>
      </c>
      <c r="R10">
        <v>28.444839000000002</v>
      </c>
      <c r="S10">
        <v>11.524800000000001</v>
      </c>
      <c r="T10">
        <v>0</v>
      </c>
      <c r="U10">
        <v>402.18670800000001</v>
      </c>
      <c r="V10">
        <v>8.6120029999999996</v>
      </c>
      <c r="W10">
        <v>23.322545999999999</v>
      </c>
      <c r="X10">
        <v>127.023368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6.1552040000000003</v>
      </c>
      <c r="AG10">
        <v>0</v>
      </c>
      <c r="AH10">
        <v>0</v>
      </c>
      <c r="AI10">
        <v>0</v>
      </c>
      <c r="AJ10">
        <v>0</v>
      </c>
      <c r="AK10">
        <v>52.406146999999997</v>
      </c>
      <c r="AL10">
        <v>1.3391820000000001</v>
      </c>
      <c r="AM10">
        <v>0</v>
      </c>
      <c r="AN10">
        <v>0.75327100000000002</v>
      </c>
      <c r="AO10">
        <v>0</v>
      </c>
      <c r="AP10">
        <v>0</v>
      </c>
      <c r="AQ10">
        <v>0</v>
      </c>
      <c r="AR10">
        <v>3.1808450000000001</v>
      </c>
      <c r="AS10">
        <v>4.5217549999999997</v>
      </c>
      <c r="AT10">
        <v>14.407297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1641.6013539999999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347.66480000000001</v>
      </c>
      <c r="L11">
        <v>226.65440000000001</v>
      </c>
      <c r="M11">
        <v>88.356800000000007</v>
      </c>
      <c r="N11">
        <v>55.664687999999998</v>
      </c>
      <c r="O11">
        <v>118.768466</v>
      </c>
      <c r="P11">
        <v>120.61423499999999</v>
      </c>
      <c r="Q11">
        <v>0</v>
      </c>
      <c r="R11">
        <v>28.444839000000002</v>
      </c>
      <c r="S11">
        <v>11.524800000000001</v>
      </c>
      <c r="T11">
        <v>0</v>
      </c>
      <c r="U11">
        <v>402.18670800000001</v>
      </c>
      <c r="V11">
        <v>8.6120029999999996</v>
      </c>
      <c r="W11">
        <v>23.322545999999999</v>
      </c>
      <c r="X11">
        <v>127.023368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6.1552040000000003</v>
      </c>
      <c r="AG11">
        <v>0</v>
      </c>
      <c r="AH11">
        <v>0</v>
      </c>
      <c r="AI11">
        <v>0</v>
      </c>
      <c r="AJ11">
        <v>0</v>
      </c>
      <c r="AK11">
        <v>52.406146999999997</v>
      </c>
      <c r="AL11">
        <v>1.3391820000000001</v>
      </c>
      <c r="AM11">
        <v>0</v>
      </c>
      <c r="AN11">
        <v>0.75327100000000002</v>
      </c>
      <c r="AO11">
        <v>0</v>
      </c>
      <c r="AP11">
        <v>0</v>
      </c>
      <c r="AQ11">
        <v>0</v>
      </c>
      <c r="AR11">
        <v>4.2411260000000004</v>
      </c>
      <c r="AS11">
        <v>4.5217549999999997</v>
      </c>
      <c r="AT11">
        <v>14.407297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1642.6616349999997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347.66480000000001</v>
      </c>
      <c r="L12">
        <v>226.65440000000001</v>
      </c>
      <c r="M12">
        <v>88.356800000000007</v>
      </c>
      <c r="N12">
        <v>55.664687999999998</v>
      </c>
      <c r="O12">
        <v>118.768466</v>
      </c>
      <c r="P12">
        <v>120.61423499999999</v>
      </c>
      <c r="Q12">
        <v>0</v>
      </c>
      <c r="R12">
        <v>20.168399999999998</v>
      </c>
      <c r="S12">
        <v>11.524800000000001</v>
      </c>
      <c r="T12">
        <v>0</v>
      </c>
      <c r="U12">
        <v>402.18670800000001</v>
      </c>
      <c r="V12">
        <v>8.6120029999999996</v>
      </c>
      <c r="W12">
        <v>23.322545999999999</v>
      </c>
      <c r="X12">
        <v>127.023368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6.1552040000000003</v>
      </c>
      <c r="AG12">
        <v>0</v>
      </c>
      <c r="AH12">
        <v>0</v>
      </c>
      <c r="AI12">
        <v>0</v>
      </c>
      <c r="AJ12">
        <v>0</v>
      </c>
      <c r="AK12">
        <v>52.406146999999997</v>
      </c>
      <c r="AL12">
        <v>1.3391820000000001</v>
      </c>
      <c r="AM12">
        <v>0</v>
      </c>
      <c r="AN12">
        <v>0.75327100000000002</v>
      </c>
      <c r="AO12">
        <v>0</v>
      </c>
      <c r="AP12">
        <v>0</v>
      </c>
      <c r="AQ12">
        <v>0</v>
      </c>
      <c r="AR12">
        <v>4.2411260000000004</v>
      </c>
      <c r="AS12">
        <v>4.5217549999999997</v>
      </c>
      <c r="AT12">
        <v>14.407297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1634.385196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347.66480000000001</v>
      </c>
      <c r="L13">
        <v>226.65440000000001</v>
      </c>
      <c r="M13">
        <v>88.356800000000007</v>
      </c>
      <c r="N13">
        <v>55.664687999999998</v>
      </c>
      <c r="O13">
        <v>118.768466</v>
      </c>
      <c r="P13">
        <v>120.61423499999999</v>
      </c>
      <c r="Q13">
        <v>0</v>
      </c>
      <c r="R13">
        <v>20.168399999999998</v>
      </c>
      <c r="S13">
        <v>11.524800000000001</v>
      </c>
      <c r="T13">
        <v>0</v>
      </c>
      <c r="U13">
        <v>402.18670800000001</v>
      </c>
      <c r="V13">
        <v>3.8416000000000001</v>
      </c>
      <c r="W13">
        <v>23.322545999999999</v>
      </c>
      <c r="X13">
        <v>127.023368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6.1552040000000003</v>
      </c>
      <c r="AG13">
        <v>0</v>
      </c>
      <c r="AH13">
        <v>0</v>
      </c>
      <c r="AI13">
        <v>0</v>
      </c>
      <c r="AJ13">
        <v>0</v>
      </c>
      <c r="AK13">
        <v>52.406146999999997</v>
      </c>
      <c r="AL13">
        <v>1.3391820000000001</v>
      </c>
      <c r="AM13">
        <v>0</v>
      </c>
      <c r="AN13">
        <v>0.75327100000000002</v>
      </c>
      <c r="AO13">
        <v>0</v>
      </c>
      <c r="AP13">
        <v>0</v>
      </c>
      <c r="AQ13">
        <v>0</v>
      </c>
      <c r="AR13">
        <v>4.2411260000000004</v>
      </c>
      <c r="AS13">
        <v>4.5217549999999997</v>
      </c>
      <c r="AT13">
        <v>14.407297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1629.614793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347.66480000000001</v>
      </c>
      <c r="L14">
        <v>226.65440000000001</v>
      </c>
      <c r="M14">
        <v>88.356800000000007</v>
      </c>
      <c r="N14">
        <v>55.664687999999998</v>
      </c>
      <c r="O14">
        <v>118.768466</v>
      </c>
      <c r="P14">
        <v>120.61423499999999</v>
      </c>
      <c r="Q14">
        <v>0</v>
      </c>
      <c r="R14">
        <v>20.168399999999998</v>
      </c>
      <c r="S14">
        <v>11.524800000000001</v>
      </c>
      <c r="T14">
        <v>0</v>
      </c>
      <c r="U14">
        <v>402.18670800000001</v>
      </c>
      <c r="V14">
        <v>3.8416000000000001</v>
      </c>
      <c r="W14">
        <v>23.322545999999999</v>
      </c>
      <c r="X14">
        <v>127.023368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6.1552040000000003</v>
      </c>
      <c r="AG14">
        <v>0</v>
      </c>
      <c r="AH14">
        <v>0</v>
      </c>
      <c r="AI14">
        <v>0</v>
      </c>
      <c r="AJ14">
        <v>0</v>
      </c>
      <c r="AK14">
        <v>52.406146999999997</v>
      </c>
      <c r="AL14">
        <v>1.3391820000000001</v>
      </c>
      <c r="AM14">
        <v>0</v>
      </c>
      <c r="AN14">
        <v>0.75327100000000002</v>
      </c>
      <c r="AO14">
        <v>0</v>
      </c>
      <c r="AP14">
        <v>0</v>
      </c>
      <c r="AQ14">
        <v>0</v>
      </c>
      <c r="AR14">
        <v>4.2411260000000004</v>
      </c>
      <c r="AS14">
        <v>4.5217549999999997</v>
      </c>
      <c r="AT14">
        <v>14.407297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1629.614793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347.66480000000001</v>
      </c>
      <c r="L15">
        <v>226.65440000000001</v>
      </c>
      <c r="M15">
        <v>88.356800000000007</v>
      </c>
      <c r="N15">
        <v>55.664687999999998</v>
      </c>
      <c r="O15">
        <v>118.768466</v>
      </c>
      <c r="P15">
        <v>120.61423499999999</v>
      </c>
      <c r="Q15">
        <v>0</v>
      </c>
      <c r="R15">
        <v>20.168399999999998</v>
      </c>
      <c r="S15">
        <v>11.524800000000001</v>
      </c>
      <c r="T15">
        <v>0</v>
      </c>
      <c r="U15">
        <v>402.18670800000001</v>
      </c>
      <c r="V15">
        <v>3.8416000000000001</v>
      </c>
      <c r="W15">
        <v>23.322545999999999</v>
      </c>
      <c r="X15">
        <v>114.08668400000001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6.1552040000000003</v>
      </c>
      <c r="AG15">
        <v>0</v>
      </c>
      <c r="AH15">
        <v>0</v>
      </c>
      <c r="AI15">
        <v>0</v>
      </c>
      <c r="AJ15">
        <v>0</v>
      </c>
      <c r="AK15">
        <v>52.406146999999997</v>
      </c>
      <c r="AL15">
        <v>1.3391820000000001</v>
      </c>
      <c r="AM15">
        <v>0</v>
      </c>
      <c r="AN15">
        <v>0.75327100000000002</v>
      </c>
      <c r="AO15">
        <v>0</v>
      </c>
      <c r="AP15">
        <v>6.0283350000000002</v>
      </c>
      <c r="AQ15">
        <v>0</v>
      </c>
      <c r="AR15">
        <v>4.2411260000000004</v>
      </c>
      <c r="AS15">
        <v>4.5217549999999997</v>
      </c>
      <c r="AT15">
        <v>14.407297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1622.7064439999999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347.66480000000001</v>
      </c>
      <c r="L16">
        <v>226.65440000000001</v>
      </c>
      <c r="M16">
        <v>88.356800000000007</v>
      </c>
      <c r="N16">
        <v>55.664687999999998</v>
      </c>
      <c r="O16">
        <v>118.768466</v>
      </c>
      <c r="P16">
        <v>120.61423499999999</v>
      </c>
      <c r="Q16">
        <v>0</v>
      </c>
      <c r="R16">
        <v>20.168399999999998</v>
      </c>
      <c r="S16">
        <v>11.524800000000001</v>
      </c>
      <c r="T16">
        <v>0</v>
      </c>
      <c r="U16">
        <v>402.18670800000001</v>
      </c>
      <c r="V16">
        <v>3.8416000000000001</v>
      </c>
      <c r="W16">
        <v>23.322545999999999</v>
      </c>
      <c r="X16">
        <v>114.08668400000001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6.1552040000000003</v>
      </c>
      <c r="AG16">
        <v>0</v>
      </c>
      <c r="AH16">
        <v>0</v>
      </c>
      <c r="AI16">
        <v>0</v>
      </c>
      <c r="AJ16">
        <v>0</v>
      </c>
      <c r="AK16">
        <v>52.406146999999997</v>
      </c>
      <c r="AL16">
        <v>1.3391820000000001</v>
      </c>
      <c r="AM16">
        <v>0</v>
      </c>
      <c r="AN16">
        <v>0.75327100000000002</v>
      </c>
      <c r="AO16">
        <v>0</v>
      </c>
      <c r="AP16">
        <v>6.0283350000000002</v>
      </c>
      <c r="AQ16">
        <v>0</v>
      </c>
      <c r="AR16">
        <v>4.2411260000000004</v>
      </c>
      <c r="AS16">
        <v>4.5217549999999997</v>
      </c>
      <c r="AT16">
        <v>14.407297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1622.7064439999999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347.66480000000001</v>
      </c>
      <c r="L17">
        <v>226.65440000000001</v>
      </c>
      <c r="M17">
        <v>88.356800000000007</v>
      </c>
      <c r="N17">
        <v>55.664687999999998</v>
      </c>
      <c r="O17">
        <v>118.768466</v>
      </c>
      <c r="P17">
        <v>120.61423499999999</v>
      </c>
      <c r="Q17">
        <v>0</v>
      </c>
      <c r="R17">
        <v>20.168399999999998</v>
      </c>
      <c r="S17">
        <v>11.524800000000001</v>
      </c>
      <c r="T17">
        <v>0</v>
      </c>
      <c r="U17">
        <v>402.18670800000001</v>
      </c>
      <c r="V17">
        <v>3.8416000000000001</v>
      </c>
      <c r="W17">
        <v>23.322545999999999</v>
      </c>
      <c r="X17">
        <v>114.08668400000001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6.1552040000000003</v>
      </c>
      <c r="AG17">
        <v>0</v>
      </c>
      <c r="AH17">
        <v>0</v>
      </c>
      <c r="AI17">
        <v>0</v>
      </c>
      <c r="AJ17">
        <v>0</v>
      </c>
      <c r="AK17">
        <v>52.406146999999997</v>
      </c>
      <c r="AL17">
        <v>1.3391820000000001</v>
      </c>
      <c r="AM17">
        <v>0</v>
      </c>
      <c r="AN17">
        <v>0.75327100000000002</v>
      </c>
      <c r="AO17">
        <v>0</v>
      </c>
      <c r="AP17">
        <v>6.0283350000000002</v>
      </c>
      <c r="AQ17">
        <v>0</v>
      </c>
      <c r="AR17">
        <v>4.2411260000000004</v>
      </c>
      <c r="AS17">
        <v>4.5217549999999997</v>
      </c>
      <c r="AT17">
        <v>14.407297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1622.7064439999999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347.66480000000001</v>
      </c>
      <c r="L18">
        <v>226.65440000000001</v>
      </c>
      <c r="M18">
        <v>88.356800000000007</v>
      </c>
      <c r="N18">
        <v>55.664687999999998</v>
      </c>
      <c r="O18">
        <v>118.768466</v>
      </c>
      <c r="P18">
        <v>120.61423499999999</v>
      </c>
      <c r="Q18">
        <v>0</v>
      </c>
      <c r="R18">
        <v>20.168399999999998</v>
      </c>
      <c r="S18">
        <v>11.524800000000001</v>
      </c>
      <c r="T18">
        <v>0</v>
      </c>
      <c r="U18">
        <v>402.18670800000001</v>
      </c>
      <c r="V18">
        <v>8.6120029999999996</v>
      </c>
      <c r="W18">
        <v>23.322545999999999</v>
      </c>
      <c r="X18">
        <v>114.08668400000001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6.1552040000000003</v>
      </c>
      <c r="AG18">
        <v>0</v>
      </c>
      <c r="AH18">
        <v>0</v>
      </c>
      <c r="AI18">
        <v>0</v>
      </c>
      <c r="AJ18">
        <v>0</v>
      </c>
      <c r="AK18">
        <v>52.406146999999997</v>
      </c>
      <c r="AL18">
        <v>1.3391820000000001</v>
      </c>
      <c r="AM18">
        <v>0</v>
      </c>
      <c r="AN18">
        <v>0.75327100000000002</v>
      </c>
      <c r="AO18">
        <v>0</v>
      </c>
      <c r="AP18">
        <v>6.0283350000000002</v>
      </c>
      <c r="AQ18">
        <v>0</v>
      </c>
      <c r="AR18">
        <v>4.2411260000000004</v>
      </c>
      <c r="AS18">
        <v>4.5217549999999997</v>
      </c>
      <c r="AT18">
        <v>14.407297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1627.4768469999999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347.66480000000001</v>
      </c>
      <c r="L19">
        <v>226.65440000000001</v>
      </c>
      <c r="M19">
        <v>88.356800000000007</v>
      </c>
      <c r="N19">
        <v>55.664687999999998</v>
      </c>
      <c r="O19">
        <v>118.768466</v>
      </c>
      <c r="P19">
        <v>120.61423499999999</v>
      </c>
      <c r="Q19">
        <v>0</v>
      </c>
      <c r="R19">
        <v>28.444839000000002</v>
      </c>
      <c r="S19">
        <v>11.524800000000001</v>
      </c>
      <c r="T19">
        <v>0</v>
      </c>
      <c r="U19">
        <v>329.53724999999997</v>
      </c>
      <c r="V19">
        <v>8.6120029999999996</v>
      </c>
      <c r="W19">
        <v>23.322545999999999</v>
      </c>
      <c r="X19">
        <v>114.08668400000001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6.1552040000000003</v>
      </c>
      <c r="AG19">
        <v>0</v>
      </c>
      <c r="AH19">
        <v>0</v>
      </c>
      <c r="AI19">
        <v>0</v>
      </c>
      <c r="AJ19">
        <v>0</v>
      </c>
      <c r="AK19">
        <v>52.406146999999997</v>
      </c>
      <c r="AL19">
        <v>1.3391820000000001</v>
      </c>
      <c r="AM19">
        <v>0</v>
      </c>
      <c r="AN19">
        <v>0.75327100000000002</v>
      </c>
      <c r="AO19">
        <v>0</v>
      </c>
      <c r="AP19">
        <v>0.24605399999999999</v>
      </c>
      <c r="AQ19">
        <v>0</v>
      </c>
      <c r="AR19">
        <v>5.8315489999999999</v>
      </c>
      <c r="AS19">
        <v>4.5217549999999997</v>
      </c>
      <c r="AT19">
        <v>14.407297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1558.9119699999999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347.66480000000001</v>
      </c>
      <c r="L20">
        <v>226.65440000000001</v>
      </c>
      <c r="M20">
        <v>88.356800000000007</v>
      </c>
      <c r="N20">
        <v>55.664687999999998</v>
      </c>
      <c r="O20">
        <v>118.768466</v>
      </c>
      <c r="P20">
        <v>120.61423499999999</v>
      </c>
      <c r="Q20">
        <v>0</v>
      </c>
      <c r="R20">
        <v>28.444839000000002</v>
      </c>
      <c r="S20">
        <v>11.524800000000001</v>
      </c>
      <c r="T20">
        <v>0</v>
      </c>
      <c r="U20">
        <v>329.53724999999997</v>
      </c>
      <c r="V20">
        <v>8.6120029999999996</v>
      </c>
      <c r="W20">
        <v>23.322545999999999</v>
      </c>
      <c r="X20">
        <v>114.08668400000001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6.1552040000000003</v>
      </c>
      <c r="AG20">
        <v>0</v>
      </c>
      <c r="AH20">
        <v>0</v>
      </c>
      <c r="AI20">
        <v>0</v>
      </c>
      <c r="AJ20">
        <v>0</v>
      </c>
      <c r="AK20">
        <v>52.406146999999997</v>
      </c>
      <c r="AL20">
        <v>1.3391820000000001</v>
      </c>
      <c r="AM20">
        <v>0</v>
      </c>
      <c r="AN20">
        <v>0.75327100000000002</v>
      </c>
      <c r="AO20">
        <v>0</v>
      </c>
      <c r="AP20">
        <v>0.24605399999999999</v>
      </c>
      <c r="AQ20">
        <v>14.158217</v>
      </c>
      <c r="AR20">
        <v>5.8315489999999999</v>
      </c>
      <c r="AS20">
        <v>4.5217549999999997</v>
      </c>
      <c r="AT20">
        <v>14.407297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1573.0701869999998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347.66480000000001</v>
      </c>
      <c r="L21">
        <v>229.53559999999999</v>
      </c>
      <c r="M21">
        <v>88.356800000000007</v>
      </c>
      <c r="N21">
        <v>55.664687999999998</v>
      </c>
      <c r="O21">
        <v>118.768466</v>
      </c>
      <c r="P21">
        <v>120.61423499999999</v>
      </c>
      <c r="Q21">
        <v>0</v>
      </c>
      <c r="R21">
        <v>28.444839000000002</v>
      </c>
      <c r="S21">
        <v>16.893916000000001</v>
      </c>
      <c r="T21">
        <v>0</v>
      </c>
      <c r="U21">
        <v>329.53724999999997</v>
      </c>
      <c r="V21">
        <v>8.6120029999999996</v>
      </c>
      <c r="W21">
        <v>23.322545999999999</v>
      </c>
      <c r="X21">
        <v>114.08668400000001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15.826288999999999</v>
      </c>
      <c r="AF21">
        <v>6.1552040000000003</v>
      </c>
      <c r="AG21">
        <v>0</v>
      </c>
      <c r="AH21">
        <v>0</v>
      </c>
      <c r="AI21">
        <v>0</v>
      </c>
      <c r="AJ21">
        <v>0</v>
      </c>
      <c r="AK21">
        <v>52.406146999999997</v>
      </c>
      <c r="AL21">
        <v>1.3391820000000001</v>
      </c>
      <c r="AM21">
        <v>0</v>
      </c>
      <c r="AN21">
        <v>0.75327100000000002</v>
      </c>
      <c r="AO21">
        <v>0</v>
      </c>
      <c r="AP21">
        <v>0.24605399999999999</v>
      </c>
      <c r="AQ21">
        <v>14.944784</v>
      </c>
      <c r="AR21">
        <v>5.8315489999999999</v>
      </c>
      <c r="AS21">
        <v>4.5217549999999997</v>
      </c>
      <c r="AT21">
        <v>14.407297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1597.9333589999999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347.66480000000001</v>
      </c>
      <c r="L22">
        <v>229.53559999999999</v>
      </c>
      <c r="M22">
        <v>88.356800000000007</v>
      </c>
      <c r="N22">
        <v>55.664687999999998</v>
      </c>
      <c r="O22">
        <v>118.768466</v>
      </c>
      <c r="P22">
        <v>120.61423499999999</v>
      </c>
      <c r="Q22">
        <v>0</v>
      </c>
      <c r="R22">
        <v>28.444839000000002</v>
      </c>
      <c r="S22">
        <v>16.893916000000001</v>
      </c>
      <c r="T22">
        <v>0</v>
      </c>
      <c r="U22">
        <v>329.53724999999997</v>
      </c>
      <c r="V22">
        <v>8.6120029999999996</v>
      </c>
      <c r="W22">
        <v>23.322545999999999</v>
      </c>
      <c r="X22">
        <v>114.08668400000001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15.826288999999999</v>
      </c>
      <c r="AF22">
        <v>6.1552040000000003</v>
      </c>
      <c r="AG22">
        <v>0</v>
      </c>
      <c r="AH22">
        <v>0</v>
      </c>
      <c r="AI22">
        <v>0</v>
      </c>
      <c r="AJ22">
        <v>0</v>
      </c>
      <c r="AK22">
        <v>52.406146999999997</v>
      </c>
      <c r="AL22">
        <v>1.3391820000000001</v>
      </c>
      <c r="AM22">
        <v>0</v>
      </c>
      <c r="AN22">
        <v>0.75327100000000002</v>
      </c>
      <c r="AO22">
        <v>0</v>
      </c>
      <c r="AP22">
        <v>0.24605399999999999</v>
      </c>
      <c r="AQ22">
        <v>29.889569000000002</v>
      </c>
      <c r="AR22">
        <v>5.8315489999999999</v>
      </c>
      <c r="AS22">
        <v>4.5217549999999997</v>
      </c>
      <c r="AT22">
        <v>14.407297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1612.8781439999998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395.6848</v>
      </c>
      <c r="L23">
        <v>229.53559999999999</v>
      </c>
      <c r="M23">
        <v>88.356800000000007</v>
      </c>
      <c r="N23">
        <v>55.664687999999998</v>
      </c>
      <c r="O23">
        <v>118.768466</v>
      </c>
      <c r="P23">
        <v>120.61423499999999</v>
      </c>
      <c r="Q23">
        <v>0</v>
      </c>
      <c r="R23">
        <v>28.444839000000002</v>
      </c>
      <c r="S23">
        <v>16.893916000000001</v>
      </c>
      <c r="T23">
        <v>0</v>
      </c>
      <c r="U23">
        <v>329.53724999999997</v>
      </c>
      <c r="V23">
        <v>8.6120029999999996</v>
      </c>
      <c r="W23">
        <v>23.322545999999999</v>
      </c>
      <c r="X23">
        <v>120.895152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15.826288999999999</v>
      </c>
      <c r="AF23">
        <v>6.1552040000000003</v>
      </c>
      <c r="AG23">
        <v>0</v>
      </c>
      <c r="AH23">
        <v>0</v>
      </c>
      <c r="AI23">
        <v>0</v>
      </c>
      <c r="AJ23">
        <v>0</v>
      </c>
      <c r="AK23">
        <v>52.406146999999997</v>
      </c>
      <c r="AL23">
        <v>1.3391820000000001</v>
      </c>
      <c r="AM23">
        <v>0</v>
      </c>
      <c r="AN23">
        <v>0.75327100000000002</v>
      </c>
      <c r="AO23">
        <v>0</v>
      </c>
      <c r="AP23">
        <v>0.24605399999999999</v>
      </c>
      <c r="AQ23">
        <v>29.889569000000002</v>
      </c>
      <c r="AR23">
        <v>5.8315489999999999</v>
      </c>
      <c r="AS23">
        <v>4.5217549999999997</v>
      </c>
      <c r="AT23">
        <v>14.407297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1667.7066119999995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443.70479999999998</v>
      </c>
      <c r="L24">
        <v>229.53559999999999</v>
      </c>
      <c r="M24">
        <v>88.356800000000007</v>
      </c>
      <c r="N24">
        <v>55.664687999999998</v>
      </c>
      <c r="O24">
        <v>118.768466</v>
      </c>
      <c r="P24">
        <v>120.61423499999999</v>
      </c>
      <c r="Q24">
        <v>0</v>
      </c>
      <c r="R24">
        <v>28.444839000000002</v>
      </c>
      <c r="S24">
        <v>16.893916000000001</v>
      </c>
      <c r="T24">
        <v>0</v>
      </c>
      <c r="U24">
        <v>329.53724999999997</v>
      </c>
      <c r="V24">
        <v>8.6120029999999996</v>
      </c>
      <c r="W24">
        <v>23.322545999999999</v>
      </c>
      <c r="X24">
        <v>120.895152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15.826288999999999</v>
      </c>
      <c r="AF24">
        <v>6.1552040000000003</v>
      </c>
      <c r="AG24">
        <v>0</v>
      </c>
      <c r="AH24">
        <v>18.189976000000001</v>
      </c>
      <c r="AI24">
        <v>0</v>
      </c>
      <c r="AJ24">
        <v>0</v>
      </c>
      <c r="AK24">
        <v>52.406146999999997</v>
      </c>
      <c r="AL24">
        <v>1.3391820000000001</v>
      </c>
      <c r="AM24">
        <v>0</v>
      </c>
      <c r="AN24">
        <v>0.75327100000000002</v>
      </c>
      <c r="AO24">
        <v>0</v>
      </c>
      <c r="AP24">
        <v>0.24605399999999999</v>
      </c>
      <c r="AQ24">
        <v>29.889569000000002</v>
      </c>
      <c r="AR24">
        <v>5.8315489999999999</v>
      </c>
      <c r="AS24">
        <v>4.5217549999999997</v>
      </c>
      <c r="AT24">
        <v>14.407297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1733.9165879999994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491.72480000000002</v>
      </c>
      <c r="L25">
        <v>242.9812</v>
      </c>
      <c r="M25">
        <v>88.356800000000007</v>
      </c>
      <c r="N25">
        <v>55.664687999999998</v>
      </c>
      <c r="O25">
        <v>118.768466</v>
      </c>
      <c r="P25">
        <v>120.61423499999999</v>
      </c>
      <c r="Q25">
        <v>0</v>
      </c>
      <c r="R25">
        <v>40.711452000000001</v>
      </c>
      <c r="S25">
        <v>16.817084000000001</v>
      </c>
      <c r="T25">
        <v>0</v>
      </c>
      <c r="U25">
        <v>329.53724999999997</v>
      </c>
      <c r="V25">
        <v>17.421752000000001</v>
      </c>
      <c r="W25">
        <v>33.421256999999997</v>
      </c>
      <c r="X25">
        <v>120.895152</v>
      </c>
      <c r="Y25">
        <v>0</v>
      </c>
      <c r="Z25">
        <v>0</v>
      </c>
      <c r="AA25">
        <v>0</v>
      </c>
      <c r="AB25">
        <v>12.648505999999999</v>
      </c>
      <c r="AC25">
        <v>0</v>
      </c>
      <c r="AD25">
        <v>0</v>
      </c>
      <c r="AE25">
        <v>15.826288999999999</v>
      </c>
      <c r="AF25">
        <v>12.310407</v>
      </c>
      <c r="AG25">
        <v>0</v>
      </c>
      <c r="AH25">
        <v>34.560954000000002</v>
      </c>
      <c r="AI25">
        <v>0</v>
      </c>
      <c r="AJ25">
        <v>0</v>
      </c>
      <c r="AK25">
        <v>52.406146999999997</v>
      </c>
      <c r="AL25">
        <v>1.3391820000000001</v>
      </c>
      <c r="AM25">
        <v>0</v>
      </c>
      <c r="AN25">
        <v>0.75327100000000002</v>
      </c>
      <c r="AO25">
        <v>0</v>
      </c>
      <c r="AP25">
        <v>0.24605399999999999</v>
      </c>
      <c r="AQ25">
        <v>44.834353</v>
      </c>
      <c r="AR25">
        <v>3.1808450000000001</v>
      </c>
      <c r="AS25">
        <v>4.5217549999999997</v>
      </c>
      <c r="AT25">
        <v>14.407297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1873.949196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539.74480000000005</v>
      </c>
      <c r="L26">
        <v>287.62769900000001</v>
      </c>
      <c r="M26">
        <v>88.356800000000007</v>
      </c>
      <c r="N26">
        <v>55.664687999999998</v>
      </c>
      <c r="O26">
        <v>118.768466</v>
      </c>
      <c r="P26">
        <v>120.61423499999999</v>
      </c>
      <c r="Q26">
        <v>0</v>
      </c>
      <c r="R26">
        <v>40.711452000000001</v>
      </c>
      <c r="S26">
        <v>21.410772999999999</v>
      </c>
      <c r="T26">
        <v>0</v>
      </c>
      <c r="U26">
        <v>329.53724999999997</v>
      </c>
      <c r="V26">
        <v>17.421752000000001</v>
      </c>
      <c r="W26">
        <v>33.421256999999997</v>
      </c>
      <c r="X26">
        <v>120.895152</v>
      </c>
      <c r="Y26">
        <v>0</v>
      </c>
      <c r="Z26">
        <v>0</v>
      </c>
      <c r="AA26">
        <v>0</v>
      </c>
      <c r="AB26">
        <v>12.648505999999999</v>
      </c>
      <c r="AC26">
        <v>0</v>
      </c>
      <c r="AD26">
        <v>8.7742489999999993</v>
      </c>
      <c r="AE26">
        <v>31.652578999999999</v>
      </c>
      <c r="AF26">
        <v>18.465610999999999</v>
      </c>
      <c r="AG26">
        <v>0</v>
      </c>
      <c r="AH26">
        <v>50.931933000000001</v>
      </c>
      <c r="AI26">
        <v>0</v>
      </c>
      <c r="AJ26">
        <v>0</v>
      </c>
      <c r="AK26">
        <v>52.406146999999997</v>
      </c>
      <c r="AL26">
        <v>1.3391820000000001</v>
      </c>
      <c r="AM26">
        <v>0</v>
      </c>
      <c r="AN26">
        <v>0.75327100000000002</v>
      </c>
      <c r="AO26">
        <v>0</v>
      </c>
      <c r="AP26">
        <v>0.24605399999999999</v>
      </c>
      <c r="AQ26">
        <v>44.834353</v>
      </c>
      <c r="AR26">
        <v>3.1808450000000001</v>
      </c>
      <c r="AS26">
        <v>4.5217549999999997</v>
      </c>
      <c r="AT26">
        <v>14.407297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2018.3361060000004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539.74480000000005</v>
      </c>
      <c r="L27">
        <v>335.64769899999999</v>
      </c>
      <c r="M27">
        <v>88.356800000000007</v>
      </c>
      <c r="N27">
        <v>55.664687999999998</v>
      </c>
      <c r="O27">
        <v>118.768466</v>
      </c>
      <c r="P27">
        <v>120.61423499999999</v>
      </c>
      <c r="Q27">
        <v>0</v>
      </c>
      <c r="R27">
        <v>40.711452000000001</v>
      </c>
      <c r="S27">
        <v>21.410772999999999</v>
      </c>
      <c r="T27">
        <v>0</v>
      </c>
      <c r="U27">
        <v>329.53724999999997</v>
      </c>
      <c r="V27">
        <v>17.421752000000001</v>
      </c>
      <c r="W27">
        <v>33.421256999999997</v>
      </c>
      <c r="X27">
        <v>120.895152</v>
      </c>
      <c r="Y27">
        <v>0</v>
      </c>
      <c r="Z27">
        <v>1.05644</v>
      </c>
      <c r="AA27">
        <v>7.9665179999999998</v>
      </c>
      <c r="AB27">
        <v>25.297013</v>
      </c>
      <c r="AC27">
        <v>9.2945980000000006</v>
      </c>
      <c r="AD27">
        <v>17.548497999999999</v>
      </c>
      <c r="AE27">
        <v>47.478867999999999</v>
      </c>
      <c r="AF27">
        <v>24.620813999999999</v>
      </c>
      <c r="AG27">
        <v>0</v>
      </c>
      <c r="AH27">
        <v>72.759904000000006</v>
      </c>
      <c r="AI27">
        <v>0</v>
      </c>
      <c r="AJ27">
        <v>0</v>
      </c>
      <c r="AK27">
        <v>52.406146999999997</v>
      </c>
      <c r="AL27">
        <v>1.3391820000000001</v>
      </c>
      <c r="AM27">
        <v>3.968661</v>
      </c>
      <c r="AN27">
        <v>0.75327100000000002</v>
      </c>
      <c r="AO27">
        <v>0</v>
      </c>
      <c r="AP27">
        <v>0.24605399999999999</v>
      </c>
      <c r="AQ27">
        <v>44.834353</v>
      </c>
      <c r="AR27">
        <v>33.929011000000003</v>
      </c>
      <c r="AS27">
        <v>4.5217549999999997</v>
      </c>
      <c r="AT27">
        <v>14.407297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2184.6227080000017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539.74480000000005</v>
      </c>
      <c r="L28">
        <v>378.39760000000001</v>
      </c>
      <c r="M28">
        <v>88.356800000000007</v>
      </c>
      <c r="N28">
        <v>55.664687999999998</v>
      </c>
      <c r="O28">
        <v>118.768466</v>
      </c>
      <c r="P28">
        <v>120.61423499999999</v>
      </c>
      <c r="Q28">
        <v>0</v>
      </c>
      <c r="R28">
        <v>40.711452000000001</v>
      </c>
      <c r="S28">
        <v>16.817084000000001</v>
      </c>
      <c r="T28">
        <v>0</v>
      </c>
      <c r="U28">
        <v>329.53724999999997</v>
      </c>
      <c r="V28">
        <v>17.421752000000001</v>
      </c>
      <c r="W28">
        <v>33.421256999999997</v>
      </c>
      <c r="X28">
        <v>120.895152</v>
      </c>
      <c r="Y28">
        <v>0</v>
      </c>
      <c r="Z28">
        <v>12.525153</v>
      </c>
      <c r="AA28">
        <v>13.493005</v>
      </c>
      <c r="AB28">
        <v>25.297013</v>
      </c>
      <c r="AC28">
        <v>27.911921</v>
      </c>
      <c r="AD28">
        <v>26.322747</v>
      </c>
      <c r="AE28">
        <v>47.478867999999999</v>
      </c>
      <c r="AF28">
        <v>37.878176000000003</v>
      </c>
      <c r="AG28">
        <v>0</v>
      </c>
      <c r="AH28">
        <v>109.13985599999999</v>
      </c>
      <c r="AI28">
        <v>0</v>
      </c>
      <c r="AJ28">
        <v>0</v>
      </c>
      <c r="AK28">
        <v>52.406146999999997</v>
      </c>
      <c r="AL28">
        <v>1.3391820000000001</v>
      </c>
      <c r="AM28">
        <v>10.118805</v>
      </c>
      <c r="AN28">
        <v>0.75327100000000002</v>
      </c>
      <c r="AO28">
        <v>0</v>
      </c>
      <c r="AP28">
        <v>0.24605399999999999</v>
      </c>
      <c r="AQ28">
        <v>44.834353</v>
      </c>
      <c r="AR28">
        <v>33.929011000000003</v>
      </c>
      <c r="AS28">
        <v>4.5217549999999997</v>
      </c>
      <c r="AT28">
        <v>14.407297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2322.9531500000012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597.17755699999998</v>
      </c>
      <c r="L29">
        <v>417.014252</v>
      </c>
      <c r="M29">
        <v>88.356800000000007</v>
      </c>
      <c r="N29">
        <v>55.664687999999998</v>
      </c>
      <c r="O29">
        <v>118.768466</v>
      </c>
      <c r="P29">
        <v>120.61423499999999</v>
      </c>
      <c r="Q29">
        <v>0</v>
      </c>
      <c r="R29">
        <v>40.711452000000001</v>
      </c>
      <c r="S29">
        <v>21.747451999999999</v>
      </c>
      <c r="T29">
        <v>0</v>
      </c>
      <c r="U29">
        <v>339.26130000000001</v>
      </c>
      <c r="V29">
        <v>17.421752000000001</v>
      </c>
      <c r="W29">
        <v>33.421256999999997</v>
      </c>
      <c r="X29">
        <v>120.895152</v>
      </c>
      <c r="Y29">
        <v>0</v>
      </c>
      <c r="Z29">
        <v>12.525153</v>
      </c>
      <c r="AA29">
        <v>26.555060000000001</v>
      </c>
      <c r="AB29">
        <v>25.297013</v>
      </c>
      <c r="AC29">
        <v>27.911921</v>
      </c>
      <c r="AD29">
        <v>26.322747</v>
      </c>
      <c r="AE29">
        <v>47.478867999999999</v>
      </c>
      <c r="AF29">
        <v>37.878176000000003</v>
      </c>
      <c r="AG29">
        <v>0</v>
      </c>
      <c r="AH29">
        <v>127.329832</v>
      </c>
      <c r="AI29">
        <v>3.6677680000000001</v>
      </c>
      <c r="AJ29">
        <v>0</v>
      </c>
      <c r="AK29">
        <v>52.406146999999997</v>
      </c>
      <c r="AL29">
        <v>6.6959090000000003</v>
      </c>
      <c r="AM29">
        <v>10.118805</v>
      </c>
      <c r="AN29">
        <v>0.75327100000000002</v>
      </c>
      <c r="AO29">
        <v>0</v>
      </c>
      <c r="AP29">
        <v>0.24605399999999999</v>
      </c>
      <c r="AQ29">
        <v>44.834353</v>
      </c>
      <c r="AR29">
        <v>4.2411260000000004</v>
      </c>
      <c r="AS29">
        <v>4.5217549999999997</v>
      </c>
      <c r="AT29">
        <v>14.407297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2444.2456180000013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655.78909399999998</v>
      </c>
      <c r="L30">
        <v>417.92439899999999</v>
      </c>
      <c r="M30">
        <v>88.356800000000007</v>
      </c>
      <c r="N30">
        <v>55.664687999999998</v>
      </c>
      <c r="O30">
        <v>118.768466</v>
      </c>
      <c r="P30">
        <v>120.61423499999999</v>
      </c>
      <c r="Q30">
        <v>0</v>
      </c>
      <c r="R30">
        <v>40.711452000000001</v>
      </c>
      <c r="S30">
        <v>25.345051999999999</v>
      </c>
      <c r="T30">
        <v>0</v>
      </c>
      <c r="U30">
        <v>353.47972099999998</v>
      </c>
      <c r="V30">
        <v>17.421752000000001</v>
      </c>
      <c r="W30">
        <v>33.421256999999997</v>
      </c>
      <c r="X30">
        <v>120.895152</v>
      </c>
      <c r="Y30">
        <v>0</v>
      </c>
      <c r="Z30">
        <v>12.525153</v>
      </c>
      <c r="AA30">
        <v>26.555060000000001</v>
      </c>
      <c r="AB30">
        <v>25.297013</v>
      </c>
      <c r="AC30">
        <v>27.911921</v>
      </c>
      <c r="AD30">
        <v>26.322747</v>
      </c>
      <c r="AE30">
        <v>47.478867999999999</v>
      </c>
      <c r="AF30">
        <v>37.878176000000003</v>
      </c>
      <c r="AG30">
        <v>0</v>
      </c>
      <c r="AH30">
        <v>131.87732600000001</v>
      </c>
      <c r="AI30">
        <v>15.702935999999999</v>
      </c>
      <c r="AJ30">
        <v>0</v>
      </c>
      <c r="AK30">
        <v>52.406146999999997</v>
      </c>
      <c r="AL30">
        <v>53.567270000000001</v>
      </c>
      <c r="AM30">
        <v>10.118805</v>
      </c>
      <c r="AN30">
        <v>0.75327100000000002</v>
      </c>
      <c r="AO30">
        <v>0</v>
      </c>
      <c r="AP30">
        <v>0.24605399999999999</v>
      </c>
      <c r="AQ30">
        <v>44.834353</v>
      </c>
      <c r="AR30">
        <v>3.1808450000000001</v>
      </c>
      <c r="AS30">
        <v>4.5217549999999997</v>
      </c>
      <c r="AT30">
        <v>14.407297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2583.9770650000009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655.78909399999998</v>
      </c>
      <c r="L31">
        <v>417.92439899999999</v>
      </c>
      <c r="M31">
        <v>88.356800000000007</v>
      </c>
      <c r="N31">
        <v>55.664687999999998</v>
      </c>
      <c r="O31">
        <v>118.768466</v>
      </c>
      <c r="P31">
        <v>120.61423499999999</v>
      </c>
      <c r="Q31">
        <v>0</v>
      </c>
      <c r="R31">
        <v>40.711452000000001</v>
      </c>
      <c r="S31">
        <v>25.345051999999999</v>
      </c>
      <c r="T31">
        <v>0</v>
      </c>
      <c r="U31">
        <v>367.593099</v>
      </c>
      <c r="V31">
        <v>17.421752000000001</v>
      </c>
      <c r="W31">
        <v>33.421256999999997</v>
      </c>
      <c r="X31">
        <v>120.895152</v>
      </c>
      <c r="Y31">
        <v>0</v>
      </c>
      <c r="Z31">
        <v>12.525153</v>
      </c>
      <c r="AA31">
        <v>26.555060000000001</v>
      </c>
      <c r="AB31">
        <v>25.297013</v>
      </c>
      <c r="AC31">
        <v>27.911921</v>
      </c>
      <c r="AD31">
        <v>26.322747</v>
      </c>
      <c r="AE31">
        <v>47.478867999999999</v>
      </c>
      <c r="AF31">
        <v>37.878176000000003</v>
      </c>
      <c r="AG31">
        <v>0</v>
      </c>
      <c r="AH31">
        <v>134.787722</v>
      </c>
      <c r="AI31">
        <v>15.702935999999999</v>
      </c>
      <c r="AJ31">
        <v>0</v>
      </c>
      <c r="AK31">
        <v>52.406146999999997</v>
      </c>
      <c r="AL31">
        <v>53.567270000000001</v>
      </c>
      <c r="AM31">
        <v>10.118805</v>
      </c>
      <c r="AN31">
        <v>0.75327100000000002</v>
      </c>
      <c r="AO31">
        <v>0</v>
      </c>
      <c r="AP31">
        <v>0.24605399999999999</v>
      </c>
      <c r="AQ31">
        <v>44.834353</v>
      </c>
      <c r="AR31">
        <v>3.1808450000000001</v>
      </c>
      <c r="AS31">
        <v>4.5217549999999997</v>
      </c>
      <c r="AT31">
        <v>14.407297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2601.0008390000012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655.78909399999998</v>
      </c>
      <c r="L32">
        <v>417.92439899999999</v>
      </c>
      <c r="M32">
        <v>88.356800000000007</v>
      </c>
      <c r="N32">
        <v>55.664687999999998</v>
      </c>
      <c r="O32">
        <v>118.768466</v>
      </c>
      <c r="P32">
        <v>120.61423499999999</v>
      </c>
      <c r="Q32">
        <v>0</v>
      </c>
      <c r="R32">
        <v>40.711452000000001</v>
      </c>
      <c r="S32">
        <v>25.345051999999999</v>
      </c>
      <c r="T32">
        <v>0</v>
      </c>
      <c r="U32">
        <v>376.68688700000001</v>
      </c>
      <c r="V32">
        <v>17.421752000000001</v>
      </c>
      <c r="W32">
        <v>33.421256999999997</v>
      </c>
      <c r="X32">
        <v>120.895152</v>
      </c>
      <c r="Y32">
        <v>0</v>
      </c>
      <c r="Z32">
        <v>12.525153</v>
      </c>
      <c r="AA32">
        <v>26.555060000000001</v>
      </c>
      <c r="AB32">
        <v>25.297013</v>
      </c>
      <c r="AC32">
        <v>27.911921</v>
      </c>
      <c r="AD32">
        <v>26.322747</v>
      </c>
      <c r="AE32">
        <v>47.478867999999999</v>
      </c>
      <c r="AF32">
        <v>37.878176000000003</v>
      </c>
      <c r="AG32">
        <v>0</v>
      </c>
      <c r="AH32">
        <v>134.787722</v>
      </c>
      <c r="AI32">
        <v>15.702935999999999</v>
      </c>
      <c r="AJ32">
        <v>0</v>
      </c>
      <c r="AK32">
        <v>52.406146999999997</v>
      </c>
      <c r="AL32">
        <v>53.567270000000001</v>
      </c>
      <c r="AM32">
        <v>10.118805</v>
      </c>
      <c r="AN32">
        <v>0.75327100000000002</v>
      </c>
      <c r="AO32">
        <v>0</v>
      </c>
      <c r="AP32">
        <v>0.24605399999999999</v>
      </c>
      <c r="AQ32">
        <v>44.834353</v>
      </c>
      <c r="AR32">
        <v>3.1808450000000001</v>
      </c>
      <c r="AS32">
        <v>4.5217549999999997</v>
      </c>
      <c r="AT32">
        <v>14.407297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2610.0946270000013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655.78909399999998</v>
      </c>
      <c r="L33">
        <v>417.92439899999999</v>
      </c>
      <c r="M33">
        <v>88.356800000000007</v>
      </c>
      <c r="N33">
        <v>55.664687999999998</v>
      </c>
      <c r="O33">
        <v>118.768466</v>
      </c>
      <c r="P33">
        <v>120.61423499999999</v>
      </c>
      <c r="Q33">
        <v>0</v>
      </c>
      <c r="R33">
        <v>40.711452000000001</v>
      </c>
      <c r="S33">
        <v>25.345051999999999</v>
      </c>
      <c r="T33">
        <v>0</v>
      </c>
      <c r="U33">
        <v>384.25003700000002</v>
      </c>
      <c r="V33">
        <v>17.421752000000001</v>
      </c>
      <c r="W33">
        <v>33.421256999999997</v>
      </c>
      <c r="X33">
        <v>131.542473</v>
      </c>
      <c r="Y33">
        <v>0</v>
      </c>
      <c r="Z33">
        <v>12.525153</v>
      </c>
      <c r="AA33">
        <v>13.493005</v>
      </c>
      <c r="AB33">
        <v>25.297013</v>
      </c>
      <c r="AC33">
        <v>27.911921</v>
      </c>
      <c r="AD33">
        <v>17.548497999999999</v>
      </c>
      <c r="AE33">
        <v>47.478867999999999</v>
      </c>
      <c r="AF33">
        <v>37.878176000000003</v>
      </c>
      <c r="AG33">
        <v>0</v>
      </c>
      <c r="AH33">
        <v>109.13985599999999</v>
      </c>
      <c r="AI33">
        <v>15.702935999999999</v>
      </c>
      <c r="AJ33">
        <v>0</v>
      </c>
      <c r="AK33">
        <v>52.406146999999997</v>
      </c>
      <c r="AL33">
        <v>53.567270000000001</v>
      </c>
      <c r="AM33">
        <v>10.118805</v>
      </c>
      <c r="AN33">
        <v>0.75327100000000002</v>
      </c>
      <c r="AO33">
        <v>0</v>
      </c>
      <c r="AP33">
        <v>0.24605399999999999</v>
      </c>
      <c r="AQ33">
        <v>44.834353</v>
      </c>
      <c r="AR33">
        <v>3.1808450000000001</v>
      </c>
      <c r="AS33">
        <v>4.5217549999999997</v>
      </c>
      <c r="AT33">
        <v>14.407297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2580.820928000001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655.78909399999998</v>
      </c>
      <c r="L34">
        <v>418.19152600000001</v>
      </c>
      <c r="M34">
        <v>88.356800000000007</v>
      </c>
      <c r="N34">
        <v>55.664687999999998</v>
      </c>
      <c r="O34">
        <v>118.768466</v>
      </c>
      <c r="P34">
        <v>120.61423499999999</v>
      </c>
      <c r="Q34">
        <v>0</v>
      </c>
      <c r="R34">
        <v>40.713464999999999</v>
      </c>
      <c r="S34">
        <v>25.345051999999999</v>
      </c>
      <c r="T34">
        <v>0</v>
      </c>
      <c r="U34">
        <v>391.81318700000003</v>
      </c>
      <c r="V34">
        <v>17.421976999999998</v>
      </c>
      <c r="W34">
        <v>33.421256999999997</v>
      </c>
      <c r="X34">
        <v>141.131584</v>
      </c>
      <c r="Y34">
        <v>0</v>
      </c>
      <c r="Z34">
        <v>6.2625760000000001</v>
      </c>
      <c r="AA34">
        <v>13.493005</v>
      </c>
      <c r="AB34">
        <v>25.297013</v>
      </c>
      <c r="AC34">
        <v>9.2945980000000006</v>
      </c>
      <c r="AD34">
        <v>17.548497999999999</v>
      </c>
      <c r="AE34">
        <v>31.652578999999999</v>
      </c>
      <c r="AF34">
        <v>17.518656</v>
      </c>
      <c r="AG34">
        <v>0</v>
      </c>
      <c r="AH34">
        <v>83.946738999999994</v>
      </c>
      <c r="AI34">
        <v>15.702935999999999</v>
      </c>
      <c r="AJ34">
        <v>0</v>
      </c>
      <c r="AK34">
        <v>52.406146999999997</v>
      </c>
      <c r="AL34">
        <v>6.6959090000000003</v>
      </c>
      <c r="AM34">
        <v>4.7367889999999999</v>
      </c>
      <c r="AN34">
        <v>0.75327100000000002</v>
      </c>
      <c r="AO34">
        <v>0</v>
      </c>
      <c r="AP34">
        <v>0.49210900000000002</v>
      </c>
      <c r="AQ34">
        <v>44.834353</v>
      </c>
      <c r="AR34">
        <v>3.1808450000000001</v>
      </c>
      <c r="AS34">
        <v>4.5217549999999997</v>
      </c>
      <c r="AT34">
        <v>14.407297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2459.9764060000007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655.78909399999998</v>
      </c>
      <c r="L35">
        <v>418.19177400000001</v>
      </c>
      <c r="M35">
        <v>88.356800000000007</v>
      </c>
      <c r="N35">
        <v>55.664687999999998</v>
      </c>
      <c r="O35">
        <v>118.768466</v>
      </c>
      <c r="P35">
        <v>120.61423499999999</v>
      </c>
      <c r="Q35">
        <v>0</v>
      </c>
      <c r="R35">
        <v>40.713464999999999</v>
      </c>
      <c r="S35">
        <v>25.345051999999999</v>
      </c>
      <c r="T35">
        <v>0</v>
      </c>
      <c r="U35">
        <v>400.14893000000001</v>
      </c>
      <c r="V35">
        <v>17.421976999999998</v>
      </c>
      <c r="W35">
        <v>33.421256999999997</v>
      </c>
      <c r="X35">
        <v>141.67400599999999</v>
      </c>
      <c r="Y35">
        <v>0</v>
      </c>
      <c r="Z35">
        <v>6.2625760000000001</v>
      </c>
      <c r="AA35">
        <v>8.3458760000000005</v>
      </c>
      <c r="AB35">
        <v>25.297013</v>
      </c>
      <c r="AC35">
        <v>0</v>
      </c>
      <c r="AD35">
        <v>8.7742489999999993</v>
      </c>
      <c r="AE35">
        <v>31.652578999999999</v>
      </c>
      <c r="AF35">
        <v>8.5225899999999992</v>
      </c>
      <c r="AG35">
        <v>0</v>
      </c>
      <c r="AH35">
        <v>72.759904000000006</v>
      </c>
      <c r="AI35">
        <v>15.702935999999999</v>
      </c>
      <c r="AJ35">
        <v>0</v>
      </c>
      <c r="AK35">
        <v>52.406146999999997</v>
      </c>
      <c r="AL35">
        <v>1.3391820000000001</v>
      </c>
      <c r="AM35">
        <v>0</v>
      </c>
      <c r="AN35">
        <v>0.75327100000000002</v>
      </c>
      <c r="AO35">
        <v>0</v>
      </c>
      <c r="AP35">
        <v>0.49210900000000002</v>
      </c>
      <c r="AQ35">
        <v>44.834353</v>
      </c>
      <c r="AR35">
        <v>3.1808450000000001</v>
      </c>
      <c r="AS35">
        <v>4.5217549999999997</v>
      </c>
      <c r="AT35">
        <v>14.407297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2415.3624260000011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655.78909399999998</v>
      </c>
      <c r="L36">
        <v>418.19177400000001</v>
      </c>
      <c r="M36">
        <v>88.356800000000007</v>
      </c>
      <c r="N36">
        <v>55.664687999999998</v>
      </c>
      <c r="O36">
        <v>118.768466</v>
      </c>
      <c r="P36">
        <v>120.61423499999999</v>
      </c>
      <c r="Q36">
        <v>0</v>
      </c>
      <c r="R36">
        <v>40.713464999999999</v>
      </c>
      <c r="S36">
        <v>25.345051999999999</v>
      </c>
      <c r="T36">
        <v>0</v>
      </c>
      <c r="U36">
        <v>402.18670800000001</v>
      </c>
      <c r="V36">
        <v>17.421976999999998</v>
      </c>
      <c r="W36">
        <v>33.421256999999997</v>
      </c>
      <c r="X36">
        <v>141.67400599999999</v>
      </c>
      <c r="Y36">
        <v>0</v>
      </c>
      <c r="Z36">
        <v>6.2625760000000001</v>
      </c>
      <c r="AA36">
        <v>0</v>
      </c>
      <c r="AB36">
        <v>8.9614919999999998</v>
      </c>
      <c r="AC36">
        <v>0</v>
      </c>
      <c r="AD36">
        <v>0</v>
      </c>
      <c r="AE36">
        <v>31.652578999999999</v>
      </c>
      <c r="AF36">
        <v>8.5225899999999992</v>
      </c>
      <c r="AG36">
        <v>0</v>
      </c>
      <c r="AH36">
        <v>32.741956999999999</v>
      </c>
      <c r="AI36">
        <v>3.6677680000000001</v>
      </c>
      <c r="AJ36">
        <v>0</v>
      </c>
      <c r="AK36">
        <v>52.406146999999997</v>
      </c>
      <c r="AL36">
        <v>1.3391820000000001</v>
      </c>
      <c r="AM36">
        <v>0</v>
      </c>
      <c r="AN36">
        <v>0.75327100000000002</v>
      </c>
      <c r="AO36">
        <v>0</v>
      </c>
      <c r="AP36">
        <v>0.49210900000000002</v>
      </c>
      <c r="AQ36">
        <v>44.834353</v>
      </c>
      <c r="AR36">
        <v>3.1808450000000001</v>
      </c>
      <c r="AS36">
        <v>4.5217549999999997</v>
      </c>
      <c r="AT36">
        <v>14.407297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2331.8914430000009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655.78909399999998</v>
      </c>
      <c r="L37">
        <v>418.19177400000001</v>
      </c>
      <c r="M37">
        <v>88.356800000000007</v>
      </c>
      <c r="N37">
        <v>55.664687999999998</v>
      </c>
      <c r="O37">
        <v>118.768466</v>
      </c>
      <c r="P37">
        <v>120.61423499999999</v>
      </c>
      <c r="Q37">
        <v>0</v>
      </c>
      <c r="R37">
        <v>40.713464999999999</v>
      </c>
      <c r="S37">
        <v>25.345051999999999</v>
      </c>
      <c r="T37">
        <v>0</v>
      </c>
      <c r="U37">
        <v>402.18670800000001</v>
      </c>
      <c r="V37">
        <v>17.421976999999998</v>
      </c>
      <c r="W37">
        <v>33.421256999999997</v>
      </c>
      <c r="X37">
        <v>141.67400599999999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31.652578999999999</v>
      </c>
      <c r="AF37">
        <v>8.5225899999999992</v>
      </c>
      <c r="AG37">
        <v>0</v>
      </c>
      <c r="AH37">
        <v>16.370978000000001</v>
      </c>
      <c r="AI37">
        <v>0</v>
      </c>
      <c r="AJ37">
        <v>0</v>
      </c>
      <c r="AK37">
        <v>52.406146999999997</v>
      </c>
      <c r="AL37">
        <v>1.3391820000000001</v>
      </c>
      <c r="AM37">
        <v>0</v>
      </c>
      <c r="AN37">
        <v>0.75327100000000002</v>
      </c>
      <c r="AO37">
        <v>0</v>
      </c>
      <c r="AP37">
        <v>0.49210900000000002</v>
      </c>
      <c r="AQ37">
        <v>44.834353</v>
      </c>
      <c r="AR37">
        <v>3.1808450000000001</v>
      </c>
      <c r="AS37">
        <v>4.5217549999999997</v>
      </c>
      <c r="AT37">
        <v>14.407297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2296.6286280000008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655.78909399999998</v>
      </c>
      <c r="L38">
        <v>418.19177400000001</v>
      </c>
      <c r="M38">
        <v>88.356800000000007</v>
      </c>
      <c r="N38">
        <v>55.664687999999998</v>
      </c>
      <c r="O38">
        <v>118.768466</v>
      </c>
      <c r="P38">
        <v>120.61423499999999</v>
      </c>
      <c r="Q38">
        <v>0</v>
      </c>
      <c r="R38">
        <v>40.713464999999999</v>
      </c>
      <c r="S38">
        <v>25.345051999999999</v>
      </c>
      <c r="T38">
        <v>0</v>
      </c>
      <c r="U38">
        <v>402.18670800000001</v>
      </c>
      <c r="V38">
        <v>17.421976999999998</v>
      </c>
      <c r="W38">
        <v>33.421256999999997</v>
      </c>
      <c r="X38">
        <v>141.67400599999999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31.652578999999999</v>
      </c>
      <c r="AF38">
        <v>8.5225899999999992</v>
      </c>
      <c r="AG38">
        <v>0</v>
      </c>
      <c r="AH38">
        <v>0</v>
      </c>
      <c r="AI38">
        <v>0</v>
      </c>
      <c r="AJ38">
        <v>0</v>
      </c>
      <c r="AK38">
        <v>52.406146999999997</v>
      </c>
      <c r="AL38">
        <v>1.3391820000000001</v>
      </c>
      <c r="AM38">
        <v>0</v>
      </c>
      <c r="AN38">
        <v>0.75327100000000002</v>
      </c>
      <c r="AO38">
        <v>0</v>
      </c>
      <c r="AP38">
        <v>0.49210900000000002</v>
      </c>
      <c r="AQ38">
        <v>44.834353</v>
      </c>
      <c r="AR38">
        <v>3.1808450000000001</v>
      </c>
      <c r="AS38">
        <v>4.5217549999999997</v>
      </c>
      <c r="AT38">
        <v>14.407297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2280.2576500000009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655.78909399999998</v>
      </c>
      <c r="L39">
        <v>418.19177400000001</v>
      </c>
      <c r="M39">
        <v>88.356800000000007</v>
      </c>
      <c r="N39">
        <v>55.664687999999998</v>
      </c>
      <c r="O39">
        <v>118.768466</v>
      </c>
      <c r="P39">
        <v>120.61423499999999</v>
      </c>
      <c r="Q39">
        <v>0</v>
      </c>
      <c r="R39">
        <v>40.713464999999999</v>
      </c>
      <c r="S39">
        <v>25.345051999999999</v>
      </c>
      <c r="T39">
        <v>0</v>
      </c>
      <c r="U39">
        <v>402.18670800000001</v>
      </c>
      <c r="V39">
        <v>17.421976999999998</v>
      </c>
      <c r="W39">
        <v>33.421256999999997</v>
      </c>
      <c r="X39">
        <v>141.67400599999999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31.652578999999999</v>
      </c>
      <c r="AF39">
        <v>8.5225899999999992</v>
      </c>
      <c r="AG39">
        <v>0</v>
      </c>
      <c r="AH39">
        <v>0</v>
      </c>
      <c r="AI39">
        <v>0</v>
      </c>
      <c r="AJ39">
        <v>0</v>
      </c>
      <c r="AK39">
        <v>52.406146999999997</v>
      </c>
      <c r="AL39">
        <v>1.3391820000000001</v>
      </c>
      <c r="AM39">
        <v>0</v>
      </c>
      <c r="AN39">
        <v>0.75327100000000002</v>
      </c>
      <c r="AO39">
        <v>0</v>
      </c>
      <c r="AP39">
        <v>0.49210900000000002</v>
      </c>
      <c r="AQ39">
        <v>44.834353</v>
      </c>
      <c r="AR39">
        <v>3.1808450000000001</v>
      </c>
      <c r="AS39">
        <v>4.5217549999999997</v>
      </c>
      <c r="AT39">
        <v>14.407297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2280.2576500000009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655.78909399999998</v>
      </c>
      <c r="L40">
        <v>418.19177400000001</v>
      </c>
      <c r="M40">
        <v>88.356800000000007</v>
      </c>
      <c r="N40">
        <v>55.664687999999998</v>
      </c>
      <c r="O40">
        <v>118.768466</v>
      </c>
      <c r="P40">
        <v>120.61423499999999</v>
      </c>
      <c r="Q40">
        <v>0</v>
      </c>
      <c r="R40">
        <v>40.713464999999999</v>
      </c>
      <c r="S40">
        <v>25.345051999999999</v>
      </c>
      <c r="T40">
        <v>0</v>
      </c>
      <c r="U40">
        <v>402.18670800000001</v>
      </c>
      <c r="V40">
        <v>17.421976999999998</v>
      </c>
      <c r="W40">
        <v>33.421256999999997</v>
      </c>
      <c r="X40">
        <v>141.67400599999999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15.826288999999999</v>
      </c>
      <c r="AF40">
        <v>8.5225899999999992</v>
      </c>
      <c r="AG40">
        <v>0</v>
      </c>
      <c r="AH40">
        <v>0</v>
      </c>
      <c r="AI40">
        <v>0</v>
      </c>
      <c r="AJ40">
        <v>0</v>
      </c>
      <c r="AK40">
        <v>52.406146999999997</v>
      </c>
      <c r="AL40">
        <v>1.3391820000000001</v>
      </c>
      <c r="AM40">
        <v>0</v>
      </c>
      <c r="AN40">
        <v>0.75327100000000002</v>
      </c>
      <c r="AO40">
        <v>0</v>
      </c>
      <c r="AP40">
        <v>0.49210900000000002</v>
      </c>
      <c r="AQ40">
        <v>44.834353</v>
      </c>
      <c r="AR40">
        <v>3.1808450000000001</v>
      </c>
      <c r="AS40">
        <v>4.5217549999999997</v>
      </c>
      <c r="AT40">
        <v>14.407297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2264.431360000001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655.78909399999998</v>
      </c>
      <c r="L41">
        <v>418.19177400000001</v>
      </c>
      <c r="M41">
        <v>88.356800000000007</v>
      </c>
      <c r="N41">
        <v>55.664687999999998</v>
      </c>
      <c r="O41">
        <v>118.768466</v>
      </c>
      <c r="P41">
        <v>120.61423499999999</v>
      </c>
      <c r="Q41">
        <v>0</v>
      </c>
      <c r="R41">
        <v>40.713464999999999</v>
      </c>
      <c r="S41">
        <v>25.345051999999999</v>
      </c>
      <c r="T41">
        <v>0</v>
      </c>
      <c r="U41">
        <v>402.18670800000001</v>
      </c>
      <c r="V41">
        <v>17.421976999999998</v>
      </c>
      <c r="W41">
        <v>33.421256999999997</v>
      </c>
      <c r="X41">
        <v>141.67400599999999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15.826288999999999</v>
      </c>
      <c r="AF41">
        <v>8.5225899999999992</v>
      </c>
      <c r="AG41">
        <v>0</v>
      </c>
      <c r="AH41">
        <v>0</v>
      </c>
      <c r="AI41">
        <v>0</v>
      </c>
      <c r="AJ41">
        <v>0</v>
      </c>
      <c r="AK41">
        <v>52.406146999999997</v>
      </c>
      <c r="AL41">
        <v>1.3391820000000001</v>
      </c>
      <c r="AM41">
        <v>0</v>
      </c>
      <c r="AN41">
        <v>0.75327100000000002</v>
      </c>
      <c r="AO41">
        <v>0</v>
      </c>
      <c r="AP41">
        <v>0.49210900000000002</v>
      </c>
      <c r="AQ41">
        <v>29.889569000000002</v>
      </c>
      <c r="AR41">
        <v>33.929011000000003</v>
      </c>
      <c r="AS41">
        <v>4.5217549999999997</v>
      </c>
      <c r="AT41">
        <v>14.407297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2280.234742000001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655.78909399999998</v>
      </c>
      <c r="L42">
        <v>418.19177400000001</v>
      </c>
      <c r="M42">
        <v>88.356800000000007</v>
      </c>
      <c r="N42">
        <v>55.664687999999998</v>
      </c>
      <c r="O42">
        <v>118.768466</v>
      </c>
      <c r="P42">
        <v>120.61423499999999</v>
      </c>
      <c r="Q42">
        <v>0</v>
      </c>
      <c r="R42">
        <v>40.713464999999999</v>
      </c>
      <c r="S42">
        <v>25.345051999999999</v>
      </c>
      <c r="T42">
        <v>0</v>
      </c>
      <c r="U42">
        <v>402.18670800000001</v>
      </c>
      <c r="V42">
        <v>17.421976999999998</v>
      </c>
      <c r="W42">
        <v>33.421256999999997</v>
      </c>
      <c r="X42">
        <v>141.67400599999999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15.826288999999999</v>
      </c>
      <c r="AF42">
        <v>8.5225899999999992</v>
      </c>
      <c r="AG42">
        <v>0</v>
      </c>
      <c r="AH42">
        <v>0</v>
      </c>
      <c r="AI42">
        <v>0</v>
      </c>
      <c r="AJ42">
        <v>0</v>
      </c>
      <c r="AK42">
        <v>52.406146999999997</v>
      </c>
      <c r="AL42">
        <v>1.3391820000000001</v>
      </c>
      <c r="AM42">
        <v>0</v>
      </c>
      <c r="AN42">
        <v>0.75327100000000002</v>
      </c>
      <c r="AO42">
        <v>0</v>
      </c>
      <c r="AP42">
        <v>0.49210900000000002</v>
      </c>
      <c r="AQ42">
        <v>29.889569000000002</v>
      </c>
      <c r="AR42">
        <v>33.929011000000003</v>
      </c>
      <c r="AS42">
        <v>4.5217549999999997</v>
      </c>
      <c r="AT42">
        <v>14.407297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2280.234742000001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655.78909399999998</v>
      </c>
      <c r="L43">
        <v>418.19177400000001</v>
      </c>
      <c r="M43">
        <v>88.356800000000007</v>
      </c>
      <c r="N43">
        <v>55.664687999999998</v>
      </c>
      <c r="O43">
        <v>118.768466</v>
      </c>
      <c r="P43">
        <v>120.61423499999999</v>
      </c>
      <c r="Q43">
        <v>0</v>
      </c>
      <c r="R43">
        <v>40.713464999999999</v>
      </c>
      <c r="S43">
        <v>25.345051999999999</v>
      </c>
      <c r="T43">
        <v>0</v>
      </c>
      <c r="U43">
        <v>402.18670800000001</v>
      </c>
      <c r="V43">
        <v>17.421976999999998</v>
      </c>
      <c r="W43">
        <v>33.421256999999997</v>
      </c>
      <c r="X43">
        <v>141.67400599999999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15.826288999999999</v>
      </c>
      <c r="AF43">
        <v>8.5225899999999992</v>
      </c>
      <c r="AG43">
        <v>0</v>
      </c>
      <c r="AH43">
        <v>0</v>
      </c>
      <c r="AI43">
        <v>0</v>
      </c>
      <c r="AJ43">
        <v>0</v>
      </c>
      <c r="AK43">
        <v>52.406146999999997</v>
      </c>
      <c r="AL43">
        <v>1.3391820000000001</v>
      </c>
      <c r="AM43">
        <v>0</v>
      </c>
      <c r="AN43">
        <v>0.75327100000000002</v>
      </c>
      <c r="AO43">
        <v>0</v>
      </c>
      <c r="AP43">
        <v>6.0283350000000002</v>
      </c>
      <c r="AQ43">
        <v>26.501277999999999</v>
      </c>
      <c r="AR43">
        <v>4.2411260000000004</v>
      </c>
      <c r="AS43">
        <v>4.5217549999999997</v>
      </c>
      <c r="AT43">
        <v>14.407297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2252.6947920000011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655.78909399999998</v>
      </c>
      <c r="L44">
        <v>418.19177400000001</v>
      </c>
      <c r="M44">
        <v>88.356800000000007</v>
      </c>
      <c r="N44">
        <v>55.664687999999998</v>
      </c>
      <c r="O44">
        <v>118.768466</v>
      </c>
      <c r="P44">
        <v>120.61423499999999</v>
      </c>
      <c r="Q44">
        <v>0</v>
      </c>
      <c r="R44">
        <v>40.713464999999999</v>
      </c>
      <c r="S44">
        <v>25.345051999999999</v>
      </c>
      <c r="T44">
        <v>0</v>
      </c>
      <c r="U44">
        <v>402.18670800000001</v>
      </c>
      <c r="V44">
        <v>17.421976999999998</v>
      </c>
      <c r="W44">
        <v>33.421256999999997</v>
      </c>
      <c r="X44">
        <v>141.67400599999999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8.5225899999999992</v>
      </c>
      <c r="AG44">
        <v>0</v>
      </c>
      <c r="AH44">
        <v>0</v>
      </c>
      <c r="AI44">
        <v>0</v>
      </c>
      <c r="AJ44">
        <v>0</v>
      </c>
      <c r="AK44">
        <v>52.406146999999997</v>
      </c>
      <c r="AL44">
        <v>1.3391820000000001</v>
      </c>
      <c r="AM44">
        <v>0</v>
      </c>
      <c r="AN44">
        <v>0.75327100000000002</v>
      </c>
      <c r="AO44">
        <v>0</v>
      </c>
      <c r="AP44">
        <v>6.0283350000000002</v>
      </c>
      <c r="AQ44">
        <v>14.944784</v>
      </c>
      <c r="AR44">
        <v>3.1808450000000001</v>
      </c>
      <c r="AS44">
        <v>4.5217549999999997</v>
      </c>
      <c r="AT44">
        <v>14.407297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2224.2517280000006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655.78909399999998</v>
      </c>
      <c r="L45">
        <v>417.92439899999999</v>
      </c>
      <c r="M45">
        <v>88.356800000000007</v>
      </c>
      <c r="N45">
        <v>55.664687999999998</v>
      </c>
      <c r="O45">
        <v>118.768466</v>
      </c>
      <c r="P45">
        <v>120.61423499999999</v>
      </c>
      <c r="Q45">
        <v>0</v>
      </c>
      <c r="R45">
        <v>40.711452000000001</v>
      </c>
      <c r="S45">
        <v>25.345051999999999</v>
      </c>
      <c r="T45">
        <v>0</v>
      </c>
      <c r="U45">
        <v>359.78985</v>
      </c>
      <c r="V45">
        <v>17.421752000000001</v>
      </c>
      <c r="W45">
        <v>33.421256999999997</v>
      </c>
      <c r="X45">
        <v>136.39927299999999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8.5225899999999992</v>
      </c>
      <c r="AG45">
        <v>0</v>
      </c>
      <c r="AH45">
        <v>0</v>
      </c>
      <c r="AI45">
        <v>0</v>
      </c>
      <c r="AJ45">
        <v>0</v>
      </c>
      <c r="AK45">
        <v>52.406146999999997</v>
      </c>
      <c r="AL45">
        <v>1.3391820000000001</v>
      </c>
      <c r="AM45">
        <v>0</v>
      </c>
      <c r="AN45">
        <v>0.75327100000000002</v>
      </c>
      <c r="AO45">
        <v>0</v>
      </c>
      <c r="AP45">
        <v>6.0283350000000002</v>
      </c>
      <c r="AQ45">
        <v>12.101039999999999</v>
      </c>
      <c r="AR45">
        <v>3.1808450000000001</v>
      </c>
      <c r="AS45">
        <v>4.5217549999999997</v>
      </c>
      <c r="AT45">
        <v>14.407297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2173.4667800000002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655.78909399999998</v>
      </c>
      <c r="L46">
        <v>417.92439899999999</v>
      </c>
      <c r="M46">
        <v>88.356800000000007</v>
      </c>
      <c r="N46">
        <v>55.664687999999998</v>
      </c>
      <c r="O46">
        <v>118.768466</v>
      </c>
      <c r="P46">
        <v>120.61423499999999</v>
      </c>
      <c r="Q46">
        <v>0</v>
      </c>
      <c r="R46">
        <v>40.711452000000001</v>
      </c>
      <c r="S46">
        <v>25.345051999999999</v>
      </c>
      <c r="T46">
        <v>0</v>
      </c>
      <c r="U46">
        <v>345.74400000000003</v>
      </c>
      <c r="V46">
        <v>17.421752000000001</v>
      </c>
      <c r="W46">
        <v>33.421256999999997</v>
      </c>
      <c r="X46">
        <v>136.39927299999999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8.5225899999999992</v>
      </c>
      <c r="AG46">
        <v>0</v>
      </c>
      <c r="AH46">
        <v>0</v>
      </c>
      <c r="AI46">
        <v>0</v>
      </c>
      <c r="AJ46">
        <v>0</v>
      </c>
      <c r="AK46">
        <v>52.406146999999997</v>
      </c>
      <c r="AL46">
        <v>1.3391820000000001</v>
      </c>
      <c r="AM46">
        <v>0</v>
      </c>
      <c r="AN46">
        <v>0.75327100000000002</v>
      </c>
      <c r="AO46">
        <v>0</v>
      </c>
      <c r="AP46">
        <v>6.0283350000000002</v>
      </c>
      <c r="AQ46">
        <v>0</v>
      </c>
      <c r="AR46">
        <v>3.1808450000000001</v>
      </c>
      <c r="AS46">
        <v>4.5217549999999997</v>
      </c>
      <c r="AT46">
        <v>14.407297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2147.3198900000007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655.78909399999998</v>
      </c>
      <c r="L47">
        <v>417.92439899999999</v>
      </c>
      <c r="M47">
        <v>88.356800000000007</v>
      </c>
      <c r="N47">
        <v>55.664687999999998</v>
      </c>
      <c r="O47">
        <v>118.768466</v>
      </c>
      <c r="P47">
        <v>120.61423499999999</v>
      </c>
      <c r="Q47">
        <v>0</v>
      </c>
      <c r="R47">
        <v>40.711452000000001</v>
      </c>
      <c r="S47">
        <v>25.345051999999999</v>
      </c>
      <c r="T47">
        <v>0</v>
      </c>
      <c r="U47">
        <v>327.37635</v>
      </c>
      <c r="V47">
        <v>17.421752000000001</v>
      </c>
      <c r="W47">
        <v>33.421256999999997</v>
      </c>
      <c r="X47">
        <v>141.67400599999999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8.5225899999999992</v>
      </c>
      <c r="AG47">
        <v>0</v>
      </c>
      <c r="AH47">
        <v>0</v>
      </c>
      <c r="AI47">
        <v>0</v>
      </c>
      <c r="AJ47">
        <v>0</v>
      </c>
      <c r="AK47">
        <v>52.406146999999997</v>
      </c>
      <c r="AL47">
        <v>1.3391820000000001</v>
      </c>
      <c r="AM47">
        <v>0</v>
      </c>
      <c r="AN47">
        <v>0.75327100000000002</v>
      </c>
      <c r="AO47">
        <v>0</v>
      </c>
      <c r="AP47">
        <v>0.24605399999999999</v>
      </c>
      <c r="AQ47">
        <v>0</v>
      </c>
      <c r="AR47">
        <v>3.1808450000000001</v>
      </c>
      <c r="AS47">
        <v>6.4596499999999999</v>
      </c>
      <c r="AT47">
        <v>14.407297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2130.3825870000001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655.78909399999998</v>
      </c>
      <c r="L48">
        <v>417.92439899999999</v>
      </c>
      <c r="M48">
        <v>88.356800000000007</v>
      </c>
      <c r="N48">
        <v>55.664687999999998</v>
      </c>
      <c r="O48">
        <v>118.768466</v>
      </c>
      <c r="P48">
        <v>120.61423499999999</v>
      </c>
      <c r="Q48">
        <v>0</v>
      </c>
      <c r="R48">
        <v>40.711452000000001</v>
      </c>
      <c r="S48">
        <v>25.345051999999999</v>
      </c>
      <c r="T48">
        <v>0</v>
      </c>
      <c r="U48">
        <v>327.37635</v>
      </c>
      <c r="V48">
        <v>17.421752000000001</v>
      </c>
      <c r="W48">
        <v>33.421256999999997</v>
      </c>
      <c r="X48">
        <v>141.67400599999999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8.5225899999999992</v>
      </c>
      <c r="AG48">
        <v>0</v>
      </c>
      <c r="AH48">
        <v>0</v>
      </c>
      <c r="AI48">
        <v>0</v>
      </c>
      <c r="AJ48">
        <v>0</v>
      </c>
      <c r="AK48">
        <v>52.406146999999997</v>
      </c>
      <c r="AL48">
        <v>1.3391820000000001</v>
      </c>
      <c r="AM48">
        <v>0</v>
      </c>
      <c r="AN48">
        <v>0.75327100000000002</v>
      </c>
      <c r="AO48">
        <v>0</v>
      </c>
      <c r="AP48">
        <v>0.24605399999999999</v>
      </c>
      <c r="AQ48">
        <v>0</v>
      </c>
      <c r="AR48">
        <v>3.1808450000000001</v>
      </c>
      <c r="AS48">
        <v>16.019933000000002</v>
      </c>
      <c r="AT48">
        <v>14.407297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2139.9428700000003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655.78909399999998</v>
      </c>
      <c r="L49">
        <v>417.92439899999999</v>
      </c>
      <c r="M49">
        <v>88.356800000000007</v>
      </c>
      <c r="N49">
        <v>55.664687999999998</v>
      </c>
      <c r="O49">
        <v>118.768466</v>
      </c>
      <c r="P49">
        <v>120.61423499999999</v>
      </c>
      <c r="Q49">
        <v>0</v>
      </c>
      <c r="R49">
        <v>40.711452000000001</v>
      </c>
      <c r="S49">
        <v>25.345051999999999</v>
      </c>
      <c r="T49">
        <v>0</v>
      </c>
      <c r="U49">
        <v>327.37635</v>
      </c>
      <c r="V49">
        <v>17.421752000000001</v>
      </c>
      <c r="W49">
        <v>33.421256999999997</v>
      </c>
      <c r="X49">
        <v>141.67400599999999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8.5225899999999992</v>
      </c>
      <c r="AG49">
        <v>0</v>
      </c>
      <c r="AH49">
        <v>0</v>
      </c>
      <c r="AI49">
        <v>0</v>
      </c>
      <c r="AJ49">
        <v>0</v>
      </c>
      <c r="AK49">
        <v>52.406146999999997</v>
      </c>
      <c r="AL49">
        <v>1.3391820000000001</v>
      </c>
      <c r="AM49">
        <v>0</v>
      </c>
      <c r="AN49">
        <v>0.75327100000000002</v>
      </c>
      <c r="AO49">
        <v>0</v>
      </c>
      <c r="AP49">
        <v>0.24605399999999999</v>
      </c>
      <c r="AQ49">
        <v>0</v>
      </c>
      <c r="AR49">
        <v>3.1808450000000001</v>
      </c>
      <c r="AS49">
        <v>23.771512999999999</v>
      </c>
      <c r="AT49">
        <v>14.407297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2147.6944500000004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655.78909399999998</v>
      </c>
      <c r="L50">
        <v>417.92439899999999</v>
      </c>
      <c r="M50">
        <v>88.356800000000007</v>
      </c>
      <c r="N50">
        <v>55.664687999999998</v>
      </c>
      <c r="O50">
        <v>118.768466</v>
      </c>
      <c r="P50">
        <v>120.61423499999999</v>
      </c>
      <c r="Q50">
        <v>0</v>
      </c>
      <c r="R50">
        <v>40.711452000000001</v>
      </c>
      <c r="S50">
        <v>25.345051999999999</v>
      </c>
      <c r="T50">
        <v>0</v>
      </c>
      <c r="U50">
        <v>327.37635</v>
      </c>
      <c r="V50">
        <v>17.421752000000001</v>
      </c>
      <c r="W50">
        <v>33.421256999999997</v>
      </c>
      <c r="X50">
        <v>141.67400599999999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8.5225899999999992</v>
      </c>
      <c r="AG50">
        <v>0</v>
      </c>
      <c r="AH50">
        <v>0</v>
      </c>
      <c r="AI50">
        <v>0</v>
      </c>
      <c r="AJ50">
        <v>0</v>
      </c>
      <c r="AK50">
        <v>52.406146999999997</v>
      </c>
      <c r="AL50">
        <v>1.3391820000000001</v>
      </c>
      <c r="AM50">
        <v>0</v>
      </c>
      <c r="AN50">
        <v>0.75327100000000002</v>
      </c>
      <c r="AO50">
        <v>0</v>
      </c>
      <c r="AP50">
        <v>0.24605399999999999</v>
      </c>
      <c r="AQ50">
        <v>0</v>
      </c>
      <c r="AR50">
        <v>3.1808450000000001</v>
      </c>
      <c r="AS50">
        <v>23.771512999999999</v>
      </c>
      <c r="AT50">
        <v>14.407297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2147.6944500000004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621.00904600000001</v>
      </c>
      <c r="L51">
        <v>345.89439900000002</v>
      </c>
      <c r="M51">
        <v>88.356800000000007</v>
      </c>
      <c r="N51">
        <v>55.664687999999998</v>
      </c>
      <c r="O51">
        <v>118.768466</v>
      </c>
      <c r="P51">
        <v>120.61423499999999</v>
      </c>
      <c r="Q51">
        <v>0</v>
      </c>
      <c r="R51">
        <v>40.711452000000001</v>
      </c>
      <c r="S51">
        <v>16.893916000000001</v>
      </c>
      <c r="T51">
        <v>0</v>
      </c>
      <c r="U51">
        <v>327.37635</v>
      </c>
      <c r="V51">
        <v>17.421752000000001</v>
      </c>
      <c r="W51">
        <v>33.421256999999997</v>
      </c>
      <c r="X51">
        <v>141.67400599999999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8.5225899999999992</v>
      </c>
      <c r="AG51">
        <v>0</v>
      </c>
      <c r="AH51">
        <v>0</v>
      </c>
      <c r="AI51">
        <v>0</v>
      </c>
      <c r="AJ51">
        <v>0</v>
      </c>
      <c r="AK51">
        <v>52.406146999999997</v>
      </c>
      <c r="AL51">
        <v>1.3391820000000001</v>
      </c>
      <c r="AM51">
        <v>0</v>
      </c>
      <c r="AN51">
        <v>0.75327100000000002</v>
      </c>
      <c r="AO51">
        <v>0</v>
      </c>
      <c r="AP51">
        <v>0.24605399999999999</v>
      </c>
      <c r="AQ51">
        <v>0</v>
      </c>
      <c r="AR51">
        <v>3.1808450000000001</v>
      </c>
      <c r="AS51">
        <v>23.771512999999999</v>
      </c>
      <c r="AT51">
        <v>14.407297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2032.4332659999998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612.36544600000002</v>
      </c>
      <c r="L52">
        <v>287.62769900000001</v>
      </c>
      <c r="M52">
        <v>88.356800000000007</v>
      </c>
      <c r="N52">
        <v>55.664687999999998</v>
      </c>
      <c r="O52">
        <v>118.768466</v>
      </c>
      <c r="P52">
        <v>120.61423499999999</v>
      </c>
      <c r="Q52">
        <v>0</v>
      </c>
      <c r="R52">
        <v>40.711452000000001</v>
      </c>
      <c r="S52">
        <v>16.893916000000001</v>
      </c>
      <c r="T52">
        <v>0</v>
      </c>
      <c r="U52">
        <v>327.37635</v>
      </c>
      <c r="V52">
        <v>17.421752000000001</v>
      </c>
      <c r="W52">
        <v>33.421256999999997</v>
      </c>
      <c r="X52">
        <v>141.67400599999999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8.5225899999999992</v>
      </c>
      <c r="AG52">
        <v>0</v>
      </c>
      <c r="AH52">
        <v>0</v>
      </c>
      <c r="AI52">
        <v>0</v>
      </c>
      <c r="AJ52">
        <v>0</v>
      </c>
      <c r="AK52">
        <v>52.406146999999997</v>
      </c>
      <c r="AL52">
        <v>1.3391820000000001</v>
      </c>
      <c r="AM52">
        <v>0</v>
      </c>
      <c r="AN52">
        <v>0.75327100000000002</v>
      </c>
      <c r="AO52">
        <v>0</v>
      </c>
      <c r="AP52">
        <v>0.24605399999999999</v>
      </c>
      <c r="AQ52">
        <v>0</v>
      </c>
      <c r="AR52">
        <v>3.1808450000000001</v>
      </c>
      <c r="AS52">
        <v>23.771512999999999</v>
      </c>
      <c r="AT52">
        <v>14.407297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1965.5229659999998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600.84064599999999</v>
      </c>
      <c r="L53">
        <v>287.62769900000001</v>
      </c>
      <c r="M53">
        <v>88.356800000000007</v>
      </c>
      <c r="N53">
        <v>55.664687999999998</v>
      </c>
      <c r="O53">
        <v>118.768466</v>
      </c>
      <c r="P53">
        <v>120.61423499999999</v>
      </c>
      <c r="Q53">
        <v>0</v>
      </c>
      <c r="R53">
        <v>40.711452000000001</v>
      </c>
      <c r="S53">
        <v>16.893916000000001</v>
      </c>
      <c r="T53">
        <v>0</v>
      </c>
      <c r="U53">
        <v>327.37635</v>
      </c>
      <c r="V53">
        <v>17.421752000000001</v>
      </c>
      <c r="W53">
        <v>22.280837999999999</v>
      </c>
      <c r="X53">
        <v>141.67400599999999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8.5225899999999992</v>
      </c>
      <c r="AG53">
        <v>0</v>
      </c>
      <c r="AH53">
        <v>0</v>
      </c>
      <c r="AI53">
        <v>0</v>
      </c>
      <c r="AJ53">
        <v>0</v>
      </c>
      <c r="AK53">
        <v>52.406146999999997</v>
      </c>
      <c r="AL53">
        <v>1.3391820000000001</v>
      </c>
      <c r="AM53">
        <v>0</v>
      </c>
      <c r="AN53">
        <v>0.75327100000000002</v>
      </c>
      <c r="AO53">
        <v>0</v>
      </c>
      <c r="AP53">
        <v>0.24605399999999999</v>
      </c>
      <c r="AQ53">
        <v>0</v>
      </c>
      <c r="AR53">
        <v>3.7109860000000001</v>
      </c>
      <c r="AS53">
        <v>16.019933000000002</v>
      </c>
      <c r="AT53">
        <v>14.407297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1935.6363079999999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600.84064599999999</v>
      </c>
      <c r="L54">
        <v>228.5752</v>
      </c>
      <c r="M54">
        <v>88.356800000000007</v>
      </c>
      <c r="N54">
        <v>55.664687999999998</v>
      </c>
      <c r="O54">
        <v>118.768466</v>
      </c>
      <c r="P54">
        <v>120.61423499999999</v>
      </c>
      <c r="Q54">
        <v>0</v>
      </c>
      <c r="R54">
        <v>40.711452000000001</v>
      </c>
      <c r="S54">
        <v>16.740252000000002</v>
      </c>
      <c r="T54">
        <v>0</v>
      </c>
      <c r="U54">
        <v>327.37635</v>
      </c>
      <c r="V54">
        <v>17.421752000000001</v>
      </c>
      <c r="W54">
        <v>22.280837999999999</v>
      </c>
      <c r="X54">
        <v>141.67400599999999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8.5225899999999992</v>
      </c>
      <c r="AG54">
        <v>0</v>
      </c>
      <c r="AH54">
        <v>0</v>
      </c>
      <c r="AI54">
        <v>0</v>
      </c>
      <c r="AJ54">
        <v>0</v>
      </c>
      <c r="AK54">
        <v>52.406146999999997</v>
      </c>
      <c r="AL54">
        <v>1.3391820000000001</v>
      </c>
      <c r="AM54">
        <v>0</v>
      </c>
      <c r="AN54">
        <v>0.75327100000000002</v>
      </c>
      <c r="AO54">
        <v>0</v>
      </c>
      <c r="AP54">
        <v>0.24605399999999999</v>
      </c>
      <c r="AQ54">
        <v>0</v>
      </c>
      <c r="AR54">
        <v>33.929011000000003</v>
      </c>
      <c r="AS54">
        <v>6.4596499999999999</v>
      </c>
      <c r="AT54">
        <v>14.407297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1897.0878869999997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565.67560000000003</v>
      </c>
      <c r="L55">
        <v>227.97014799999999</v>
      </c>
      <c r="M55">
        <v>88.356800000000007</v>
      </c>
      <c r="N55">
        <v>55.664687999999998</v>
      </c>
      <c r="O55">
        <v>118.768466</v>
      </c>
      <c r="P55">
        <v>120.61423499999999</v>
      </c>
      <c r="Q55">
        <v>0</v>
      </c>
      <c r="R55">
        <v>36.526471999999998</v>
      </c>
      <c r="S55">
        <v>16.740252000000002</v>
      </c>
      <c r="T55">
        <v>0</v>
      </c>
      <c r="U55">
        <v>327.37635</v>
      </c>
      <c r="V55">
        <v>17.421752000000001</v>
      </c>
      <c r="W55">
        <v>22.280837999999999</v>
      </c>
      <c r="X55">
        <v>141.67400599999999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8.5225899999999992</v>
      </c>
      <c r="AG55">
        <v>0</v>
      </c>
      <c r="AH55">
        <v>0</v>
      </c>
      <c r="AI55">
        <v>0</v>
      </c>
      <c r="AJ55">
        <v>0</v>
      </c>
      <c r="AK55">
        <v>52.406146999999997</v>
      </c>
      <c r="AL55">
        <v>1.3391820000000001</v>
      </c>
      <c r="AM55">
        <v>0</v>
      </c>
      <c r="AN55">
        <v>0.75327100000000002</v>
      </c>
      <c r="AO55">
        <v>0</v>
      </c>
      <c r="AP55">
        <v>0.24605399999999999</v>
      </c>
      <c r="AQ55">
        <v>0</v>
      </c>
      <c r="AR55">
        <v>33.929011000000003</v>
      </c>
      <c r="AS55">
        <v>4.5217549999999997</v>
      </c>
      <c r="AT55">
        <v>14.407297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1855.1949139999997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513.81399999999996</v>
      </c>
      <c r="L56">
        <v>227.97014799999999</v>
      </c>
      <c r="M56">
        <v>88.356800000000007</v>
      </c>
      <c r="N56">
        <v>55.664687999999998</v>
      </c>
      <c r="O56">
        <v>118.768466</v>
      </c>
      <c r="P56">
        <v>120.61423499999999</v>
      </c>
      <c r="Q56">
        <v>0</v>
      </c>
      <c r="R56">
        <v>28.070283</v>
      </c>
      <c r="S56">
        <v>16.740252000000002</v>
      </c>
      <c r="T56">
        <v>0</v>
      </c>
      <c r="U56">
        <v>327.37635</v>
      </c>
      <c r="V56">
        <v>13.037141999999999</v>
      </c>
      <c r="W56">
        <v>22.280837999999999</v>
      </c>
      <c r="X56">
        <v>141.67400599999999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8.5225899999999992</v>
      </c>
      <c r="AG56">
        <v>0</v>
      </c>
      <c r="AH56">
        <v>0</v>
      </c>
      <c r="AI56">
        <v>0</v>
      </c>
      <c r="AJ56">
        <v>0</v>
      </c>
      <c r="AK56">
        <v>52.406146999999997</v>
      </c>
      <c r="AL56">
        <v>1.3391820000000001</v>
      </c>
      <c r="AM56">
        <v>0</v>
      </c>
      <c r="AN56">
        <v>0.75327100000000002</v>
      </c>
      <c r="AO56">
        <v>0</v>
      </c>
      <c r="AP56">
        <v>0.24605399999999999</v>
      </c>
      <c r="AQ56">
        <v>0</v>
      </c>
      <c r="AR56">
        <v>3.7109860000000001</v>
      </c>
      <c r="AS56">
        <v>4.5217549999999997</v>
      </c>
      <c r="AT56">
        <v>14.407297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1760.2744899999996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492.68520000000001</v>
      </c>
      <c r="L57">
        <v>227.97014799999999</v>
      </c>
      <c r="M57">
        <v>88.356800000000007</v>
      </c>
      <c r="N57">
        <v>55.664687999999998</v>
      </c>
      <c r="O57">
        <v>118.768466</v>
      </c>
      <c r="P57">
        <v>120.61423499999999</v>
      </c>
      <c r="Q57">
        <v>0</v>
      </c>
      <c r="R57">
        <v>34.798172999999998</v>
      </c>
      <c r="S57">
        <v>16.740252000000002</v>
      </c>
      <c r="T57">
        <v>0</v>
      </c>
      <c r="U57">
        <v>327.37635</v>
      </c>
      <c r="V57">
        <v>17.421752000000001</v>
      </c>
      <c r="W57">
        <v>22.280837999999999</v>
      </c>
      <c r="X57">
        <v>141.67400599999999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8.5225899999999992</v>
      </c>
      <c r="AG57">
        <v>0</v>
      </c>
      <c r="AH57">
        <v>0</v>
      </c>
      <c r="AI57">
        <v>0</v>
      </c>
      <c r="AJ57">
        <v>0</v>
      </c>
      <c r="AK57">
        <v>52.406146999999997</v>
      </c>
      <c r="AL57">
        <v>1.3391820000000001</v>
      </c>
      <c r="AM57">
        <v>0</v>
      </c>
      <c r="AN57">
        <v>0.75327100000000002</v>
      </c>
      <c r="AO57">
        <v>0</v>
      </c>
      <c r="AP57">
        <v>0.24605399999999999</v>
      </c>
      <c r="AQ57">
        <v>0</v>
      </c>
      <c r="AR57">
        <v>3.1808450000000001</v>
      </c>
      <c r="AS57">
        <v>4.5217549999999997</v>
      </c>
      <c r="AT57">
        <v>14.407297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1749.7280489999996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477.550859</v>
      </c>
      <c r="L58">
        <v>227.97014799999999</v>
      </c>
      <c r="M58">
        <v>88.356800000000007</v>
      </c>
      <c r="N58">
        <v>55.664687999999998</v>
      </c>
      <c r="O58">
        <v>118.768466</v>
      </c>
      <c r="P58">
        <v>120.61423499999999</v>
      </c>
      <c r="Q58">
        <v>0.82258299999999995</v>
      </c>
      <c r="R58">
        <v>40.711452000000001</v>
      </c>
      <c r="S58">
        <v>16.740252000000002</v>
      </c>
      <c r="T58">
        <v>0</v>
      </c>
      <c r="U58">
        <v>327.37635</v>
      </c>
      <c r="V58">
        <v>17.421752000000001</v>
      </c>
      <c r="W58">
        <v>22.280837999999999</v>
      </c>
      <c r="X58">
        <v>141.67400599999999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8.5225899999999992</v>
      </c>
      <c r="AG58">
        <v>0</v>
      </c>
      <c r="AH58">
        <v>0</v>
      </c>
      <c r="AI58">
        <v>0</v>
      </c>
      <c r="AJ58">
        <v>0</v>
      </c>
      <c r="AK58">
        <v>52.406146999999997</v>
      </c>
      <c r="AL58">
        <v>1.3391820000000001</v>
      </c>
      <c r="AM58">
        <v>0</v>
      </c>
      <c r="AN58">
        <v>0.75327100000000002</v>
      </c>
      <c r="AO58">
        <v>0</v>
      </c>
      <c r="AP58">
        <v>0.24605399999999999</v>
      </c>
      <c r="AQ58">
        <v>0</v>
      </c>
      <c r="AR58">
        <v>3.1808450000000001</v>
      </c>
      <c r="AS58">
        <v>4.5217549999999997</v>
      </c>
      <c r="AT58">
        <v>14.407297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1741.3295699999996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378.29020500000001</v>
      </c>
      <c r="L59">
        <v>227.97014799999999</v>
      </c>
      <c r="M59">
        <v>88.356800000000007</v>
      </c>
      <c r="N59">
        <v>55.664687999999998</v>
      </c>
      <c r="O59">
        <v>118.768466</v>
      </c>
      <c r="P59">
        <v>120.61423499999999</v>
      </c>
      <c r="Q59">
        <v>0.36274299999999998</v>
      </c>
      <c r="R59">
        <v>40.711452000000001</v>
      </c>
      <c r="S59">
        <v>16.740252000000002</v>
      </c>
      <c r="T59">
        <v>0</v>
      </c>
      <c r="U59">
        <v>327.37635</v>
      </c>
      <c r="V59">
        <v>17.421752000000001</v>
      </c>
      <c r="W59">
        <v>22.280837999999999</v>
      </c>
      <c r="X59">
        <v>141.67400599999999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8.5225899999999992</v>
      </c>
      <c r="AG59">
        <v>0</v>
      </c>
      <c r="AH59">
        <v>0</v>
      </c>
      <c r="AI59">
        <v>0</v>
      </c>
      <c r="AJ59">
        <v>0</v>
      </c>
      <c r="AK59">
        <v>52.406146999999997</v>
      </c>
      <c r="AL59">
        <v>1.3391820000000001</v>
      </c>
      <c r="AM59">
        <v>0</v>
      </c>
      <c r="AN59">
        <v>0.75327100000000002</v>
      </c>
      <c r="AO59">
        <v>0</v>
      </c>
      <c r="AP59">
        <v>0.24605399999999999</v>
      </c>
      <c r="AQ59">
        <v>0</v>
      </c>
      <c r="AR59">
        <v>3.1808450000000001</v>
      </c>
      <c r="AS59">
        <v>4.5217549999999997</v>
      </c>
      <c r="AT59">
        <v>14.407297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1641.6090759999997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328.03860700000001</v>
      </c>
      <c r="L60">
        <v>227.97014799999999</v>
      </c>
      <c r="M60">
        <v>88.356800000000007</v>
      </c>
      <c r="N60">
        <v>55.664687999999998</v>
      </c>
      <c r="O60">
        <v>118.768466</v>
      </c>
      <c r="P60">
        <v>120.61423499999999</v>
      </c>
      <c r="Q60">
        <v>0.72126000000000001</v>
      </c>
      <c r="R60">
        <v>40.711452000000001</v>
      </c>
      <c r="S60">
        <v>16.740252000000002</v>
      </c>
      <c r="T60">
        <v>0</v>
      </c>
      <c r="U60">
        <v>327.37635</v>
      </c>
      <c r="V60">
        <v>17.421752000000001</v>
      </c>
      <c r="W60">
        <v>22.280837999999999</v>
      </c>
      <c r="X60">
        <v>141.67400599999999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8.5225899999999992</v>
      </c>
      <c r="AG60">
        <v>0</v>
      </c>
      <c r="AH60">
        <v>0</v>
      </c>
      <c r="AI60">
        <v>0</v>
      </c>
      <c r="AJ60">
        <v>0</v>
      </c>
      <c r="AK60">
        <v>52.406146999999997</v>
      </c>
      <c r="AL60">
        <v>6.6959090000000003</v>
      </c>
      <c r="AM60">
        <v>0</v>
      </c>
      <c r="AN60">
        <v>0.75327100000000002</v>
      </c>
      <c r="AO60">
        <v>0</v>
      </c>
      <c r="AP60">
        <v>0.24605399999999999</v>
      </c>
      <c r="AQ60">
        <v>0</v>
      </c>
      <c r="AR60">
        <v>3.1808450000000001</v>
      </c>
      <c r="AS60">
        <v>4.5217549999999997</v>
      </c>
      <c r="AT60">
        <v>14.407297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1597.0727219999999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328.03860700000001</v>
      </c>
      <c r="L61">
        <v>300.00014800000002</v>
      </c>
      <c r="M61">
        <v>88.356800000000007</v>
      </c>
      <c r="N61">
        <v>55.664687999999998</v>
      </c>
      <c r="O61">
        <v>118.768466</v>
      </c>
      <c r="P61">
        <v>120.61423499999999</v>
      </c>
      <c r="Q61">
        <v>0.843615</v>
      </c>
      <c r="R61">
        <v>40.711452000000001</v>
      </c>
      <c r="S61">
        <v>16.740252000000002</v>
      </c>
      <c r="T61">
        <v>0</v>
      </c>
      <c r="U61">
        <v>327.37635</v>
      </c>
      <c r="V61">
        <v>17.421976999999998</v>
      </c>
      <c r="W61">
        <v>22.280837999999999</v>
      </c>
      <c r="X61">
        <v>141.67400599999999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8.5225899999999992</v>
      </c>
      <c r="AG61">
        <v>0</v>
      </c>
      <c r="AH61">
        <v>0</v>
      </c>
      <c r="AI61">
        <v>0</v>
      </c>
      <c r="AJ61">
        <v>0</v>
      </c>
      <c r="AK61">
        <v>52.406146999999997</v>
      </c>
      <c r="AL61">
        <v>53.567270000000001</v>
      </c>
      <c r="AM61">
        <v>0</v>
      </c>
      <c r="AN61">
        <v>0.77164299999999997</v>
      </c>
      <c r="AO61">
        <v>0</v>
      </c>
      <c r="AP61">
        <v>0.24605399999999999</v>
      </c>
      <c r="AQ61">
        <v>0</v>
      </c>
      <c r="AR61">
        <v>3.1808450000000001</v>
      </c>
      <c r="AS61">
        <v>4.5217549999999997</v>
      </c>
      <c r="AT61">
        <v>14.407297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1716.1150349999998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328.03860700000001</v>
      </c>
      <c r="L62">
        <v>324.01014800000002</v>
      </c>
      <c r="M62">
        <v>88.356800000000007</v>
      </c>
      <c r="N62">
        <v>55.664687999999998</v>
      </c>
      <c r="O62">
        <v>118.768466</v>
      </c>
      <c r="P62">
        <v>120.61423499999999</v>
      </c>
      <c r="Q62">
        <v>1.206358</v>
      </c>
      <c r="R62">
        <v>40.711452000000001</v>
      </c>
      <c r="S62">
        <v>16.740252000000002</v>
      </c>
      <c r="T62">
        <v>0</v>
      </c>
      <c r="U62">
        <v>327.37635</v>
      </c>
      <c r="V62">
        <v>17.421976999999998</v>
      </c>
      <c r="W62">
        <v>22.280837999999999</v>
      </c>
      <c r="X62">
        <v>141.67400599999999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8.5225899999999992</v>
      </c>
      <c r="AG62">
        <v>0</v>
      </c>
      <c r="AH62">
        <v>0</v>
      </c>
      <c r="AI62">
        <v>0</v>
      </c>
      <c r="AJ62">
        <v>0</v>
      </c>
      <c r="AK62">
        <v>52.406146999999997</v>
      </c>
      <c r="AL62">
        <v>53.567270000000001</v>
      </c>
      <c r="AM62">
        <v>0</v>
      </c>
      <c r="AN62">
        <v>0.77164299999999997</v>
      </c>
      <c r="AO62">
        <v>0</v>
      </c>
      <c r="AP62">
        <v>0.24605399999999999</v>
      </c>
      <c r="AQ62">
        <v>0</v>
      </c>
      <c r="AR62">
        <v>3.1808450000000001</v>
      </c>
      <c r="AS62">
        <v>4.5217549999999997</v>
      </c>
      <c r="AT62">
        <v>14.407297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1740.4877779999997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328.03860700000001</v>
      </c>
      <c r="L63">
        <v>347.17249900000002</v>
      </c>
      <c r="M63">
        <v>88.356800000000007</v>
      </c>
      <c r="N63">
        <v>55.664687999999998</v>
      </c>
      <c r="O63">
        <v>118.768466</v>
      </c>
      <c r="P63">
        <v>120.61423499999999</v>
      </c>
      <c r="Q63">
        <v>1.3244880000000001</v>
      </c>
      <c r="R63">
        <v>40.711452000000001</v>
      </c>
      <c r="S63">
        <v>21.410772999999999</v>
      </c>
      <c r="T63">
        <v>0</v>
      </c>
      <c r="U63">
        <v>327.37635</v>
      </c>
      <c r="V63">
        <v>17.421976999999998</v>
      </c>
      <c r="W63">
        <v>22.280837999999999</v>
      </c>
      <c r="X63">
        <v>141.67400599999999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8.5225899999999992</v>
      </c>
      <c r="AG63">
        <v>0</v>
      </c>
      <c r="AH63">
        <v>0</v>
      </c>
      <c r="AI63">
        <v>0</v>
      </c>
      <c r="AJ63">
        <v>0</v>
      </c>
      <c r="AK63">
        <v>52.406146999999997</v>
      </c>
      <c r="AL63">
        <v>6.6959090000000003</v>
      </c>
      <c r="AM63">
        <v>0</v>
      </c>
      <c r="AN63">
        <v>0.77164299999999997</v>
      </c>
      <c r="AO63">
        <v>0</v>
      </c>
      <c r="AP63">
        <v>0.24605399999999999</v>
      </c>
      <c r="AQ63">
        <v>14.944784</v>
      </c>
      <c r="AR63">
        <v>3.1808450000000001</v>
      </c>
      <c r="AS63">
        <v>4.5217549999999997</v>
      </c>
      <c r="AT63">
        <v>14.407297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1736.5122029999998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328.03860700000001</v>
      </c>
      <c r="L64">
        <v>347.17249900000002</v>
      </c>
      <c r="M64">
        <v>88.356800000000007</v>
      </c>
      <c r="N64">
        <v>55.664687999999998</v>
      </c>
      <c r="O64">
        <v>118.768466</v>
      </c>
      <c r="P64">
        <v>120.61423499999999</v>
      </c>
      <c r="Q64">
        <v>1.6872309999999999</v>
      </c>
      <c r="R64">
        <v>40.711452000000001</v>
      </c>
      <c r="S64">
        <v>21.410772999999999</v>
      </c>
      <c r="T64">
        <v>0</v>
      </c>
      <c r="U64">
        <v>327.37635</v>
      </c>
      <c r="V64">
        <v>17.421976999999998</v>
      </c>
      <c r="W64">
        <v>22.280837999999999</v>
      </c>
      <c r="X64">
        <v>141.67400599999999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8.5225899999999992</v>
      </c>
      <c r="AG64">
        <v>0</v>
      </c>
      <c r="AH64">
        <v>0</v>
      </c>
      <c r="AI64">
        <v>0</v>
      </c>
      <c r="AJ64">
        <v>0</v>
      </c>
      <c r="AK64">
        <v>52.406146999999997</v>
      </c>
      <c r="AL64">
        <v>1.3391820000000001</v>
      </c>
      <c r="AM64">
        <v>0</v>
      </c>
      <c r="AN64">
        <v>0.77164299999999997</v>
      </c>
      <c r="AO64">
        <v>0</v>
      </c>
      <c r="AP64">
        <v>0.24605399999999999</v>
      </c>
      <c r="AQ64">
        <v>14.944784</v>
      </c>
      <c r="AR64">
        <v>3.1808450000000001</v>
      </c>
      <c r="AS64">
        <v>4.5217549999999997</v>
      </c>
      <c r="AT64">
        <v>14.407297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1731.5182189999998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328.03860700000001</v>
      </c>
      <c r="L65">
        <v>400.68609099999998</v>
      </c>
      <c r="M65">
        <v>88.356800000000007</v>
      </c>
      <c r="N65">
        <v>55.664687999999998</v>
      </c>
      <c r="O65">
        <v>118.768466</v>
      </c>
      <c r="P65">
        <v>120.61423499999999</v>
      </c>
      <c r="Q65">
        <v>1.6872309999999999</v>
      </c>
      <c r="R65">
        <v>40.711452000000001</v>
      </c>
      <c r="S65">
        <v>21.410772999999999</v>
      </c>
      <c r="T65">
        <v>0</v>
      </c>
      <c r="U65">
        <v>338.18085000000002</v>
      </c>
      <c r="V65">
        <v>17.421976999999998</v>
      </c>
      <c r="W65">
        <v>22.280837999999999</v>
      </c>
      <c r="X65">
        <v>141.67400599999999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8.5225899999999992</v>
      </c>
      <c r="AG65">
        <v>0</v>
      </c>
      <c r="AH65">
        <v>0</v>
      </c>
      <c r="AI65">
        <v>0</v>
      </c>
      <c r="AJ65">
        <v>0</v>
      </c>
      <c r="AK65">
        <v>52.406146999999997</v>
      </c>
      <c r="AL65">
        <v>1.3391820000000001</v>
      </c>
      <c r="AM65">
        <v>0</v>
      </c>
      <c r="AN65">
        <v>0.77164299999999997</v>
      </c>
      <c r="AO65">
        <v>0</v>
      </c>
      <c r="AP65">
        <v>0</v>
      </c>
      <c r="AQ65">
        <v>17.364992000000001</v>
      </c>
      <c r="AR65">
        <v>3.1808450000000001</v>
      </c>
      <c r="AS65">
        <v>4.5217549999999997</v>
      </c>
      <c r="AT65">
        <v>14.407297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1798.0104649999998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328.03431999999998</v>
      </c>
      <c r="L66">
        <v>418.19177400000001</v>
      </c>
      <c r="M66">
        <v>88.356800000000007</v>
      </c>
      <c r="N66">
        <v>55.664687999999998</v>
      </c>
      <c r="O66">
        <v>118.768466</v>
      </c>
      <c r="P66">
        <v>120.61423499999999</v>
      </c>
      <c r="Q66">
        <v>2.1681029999999999</v>
      </c>
      <c r="R66">
        <v>40.711452000000001</v>
      </c>
      <c r="S66">
        <v>25.345051999999999</v>
      </c>
      <c r="T66">
        <v>0</v>
      </c>
      <c r="U66">
        <v>353.037038</v>
      </c>
      <c r="V66">
        <v>17.421976999999998</v>
      </c>
      <c r="W66">
        <v>22.280837999999999</v>
      </c>
      <c r="X66">
        <v>141.67400599999999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8.5225899999999992</v>
      </c>
      <c r="AG66">
        <v>0</v>
      </c>
      <c r="AH66">
        <v>0</v>
      </c>
      <c r="AI66">
        <v>0</v>
      </c>
      <c r="AJ66">
        <v>0</v>
      </c>
      <c r="AK66">
        <v>52.406146999999997</v>
      </c>
      <c r="AL66">
        <v>1.3391820000000001</v>
      </c>
      <c r="AM66">
        <v>0</v>
      </c>
      <c r="AN66">
        <v>0.77164299999999997</v>
      </c>
      <c r="AO66">
        <v>0</v>
      </c>
      <c r="AP66">
        <v>0</v>
      </c>
      <c r="AQ66">
        <v>29.889569000000002</v>
      </c>
      <c r="AR66">
        <v>3.1808450000000001</v>
      </c>
      <c r="AS66">
        <v>4.5217549999999997</v>
      </c>
      <c r="AT66">
        <v>14.407297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1847.3077769999995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327.74619999999999</v>
      </c>
      <c r="L67">
        <v>418.19177400000001</v>
      </c>
      <c r="M67">
        <v>88.356800000000007</v>
      </c>
      <c r="N67">
        <v>55.664687999999998</v>
      </c>
      <c r="O67">
        <v>118.768466</v>
      </c>
      <c r="P67">
        <v>120.61423499999999</v>
      </c>
      <c r="Q67">
        <v>3.9944959999999998</v>
      </c>
      <c r="R67">
        <v>40.711452000000001</v>
      </c>
      <c r="S67">
        <v>25.345051999999999</v>
      </c>
      <c r="T67">
        <v>0</v>
      </c>
      <c r="U67">
        <v>367.59309999999999</v>
      </c>
      <c r="V67">
        <v>17.421976999999998</v>
      </c>
      <c r="W67">
        <v>22.280837999999999</v>
      </c>
      <c r="X67">
        <v>141.67400599999999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8.5225899999999992</v>
      </c>
      <c r="AG67">
        <v>0</v>
      </c>
      <c r="AH67">
        <v>0</v>
      </c>
      <c r="AI67">
        <v>0</v>
      </c>
      <c r="AJ67">
        <v>0</v>
      </c>
      <c r="AK67">
        <v>52.406146999999997</v>
      </c>
      <c r="AL67">
        <v>1.3391820000000001</v>
      </c>
      <c r="AM67">
        <v>0</v>
      </c>
      <c r="AN67">
        <v>0.77164299999999997</v>
      </c>
      <c r="AO67">
        <v>0</v>
      </c>
      <c r="AP67">
        <v>0</v>
      </c>
      <c r="AQ67">
        <v>29.889569000000002</v>
      </c>
      <c r="AR67">
        <v>3.1808450000000001</v>
      </c>
      <c r="AS67">
        <v>4.6509479999999996</v>
      </c>
      <c r="AT67">
        <v>14.407297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1863.5313049999995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327.74619999999999</v>
      </c>
      <c r="L68">
        <v>418.19177400000001</v>
      </c>
      <c r="M68">
        <v>88.356800000000007</v>
      </c>
      <c r="N68">
        <v>55.664687999999998</v>
      </c>
      <c r="O68">
        <v>118.768466</v>
      </c>
      <c r="P68">
        <v>120.61423499999999</v>
      </c>
      <c r="Q68">
        <v>4.7256799999999997</v>
      </c>
      <c r="R68">
        <v>40.711452000000001</v>
      </c>
      <c r="S68">
        <v>25.345051999999999</v>
      </c>
      <c r="T68">
        <v>0</v>
      </c>
      <c r="U68">
        <v>376.68688800000001</v>
      </c>
      <c r="V68">
        <v>17.421976999999998</v>
      </c>
      <c r="W68">
        <v>22.280837999999999</v>
      </c>
      <c r="X68">
        <v>141.67400599999999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8.5225899999999992</v>
      </c>
      <c r="AG68">
        <v>0</v>
      </c>
      <c r="AH68">
        <v>0</v>
      </c>
      <c r="AI68">
        <v>0</v>
      </c>
      <c r="AJ68">
        <v>0</v>
      </c>
      <c r="AK68">
        <v>52.406146999999997</v>
      </c>
      <c r="AL68">
        <v>1.3391820000000001</v>
      </c>
      <c r="AM68">
        <v>0</v>
      </c>
      <c r="AN68">
        <v>0.77164299999999997</v>
      </c>
      <c r="AO68">
        <v>0</v>
      </c>
      <c r="AP68">
        <v>0</v>
      </c>
      <c r="AQ68">
        <v>29.889569000000002</v>
      </c>
      <c r="AR68">
        <v>3.1808450000000001</v>
      </c>
      <c r="AS68">
        <v>4.6509479999999996</v>
      </c>
      <c r="AT68">
        <v>14.407297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1873.3562769999994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327.74619999999999</v>
      </c>
      <c r="L69">
        <v>418.19177400000001</v>
      </c>
      <c r="M69">
        <v>88.356800000000007</v>
      </c>
      <c r="N69">
        <v>55.664687999999998</v>
      </c>
      <c r="O69">
        <v>118.768466</v>
      </c>
      <c r="P69">
        <v>120.61423499999999</v>
      </c>
      <c r="Q69">
        <v>5.7054479999999996</v>
      </c>
      <c r="R69">
        <v>40.711452000000001</v>
      </c>
      <c r="S69">
        <v>25.345051999999999</v>
      </c>
      <c r="T69">
        <v>0</v>
      </c>
      <c r="U69">
        <v>382.809438</v>
      </c>
      <c r="V69">
        <v>17.421976999999998</v>
      </c>
      <c r="W69">
        <v>22.280837999999999</v>
      </c>
      <c r="X69">
        <v>141.67400599999999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15.826288999999999</v>
      </c>
      <c r="AF69">
        <v>8.5225899999999992</v>
      </c>
      <c r="AG69">
        <v>0</v>
      </c>
      <c r="AH69">
        <v>15.46148</v>
      </c>
      <c r="AI69">
        <v>0</v>
      </c>
      <c r="AJ69">
        <v>0</v>
      </c>
      <c r="AK69">
        <v>52.406146999999997</v>
      </c>
      <c r="AL69">
        <v>1.3391820000000001</v>
      </c>
      <c r="AM69">
        <v>0</v>
      </c>
      <c r="AN69">
        <v>0.77164299999999997</v>
      </c>
      <c r="AO69">
        <v>0</v>
      </c>
      <c r="AP69">
        <v>0</v>
      </c>
      <c r="AQ69">
        <v>44.834353</v>
      </c>
      <c r="AR69">
        <v>3.1808450000000001</v>
      </c>
      <c r="AS69">
        <v>4.6509479999999996</v>
      </c>
      <c r="AT69">
        <v>14.407297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1926.6911479999994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327.74619999999999</v>
      </c>
      <c r="L70">
        <v>418.19177400000001</v>
      </c>
      <c r="M70">
        <v>88.356800000000007</v>
      </c>
      <c r="N70">
        <v>55.664687999999998</v>
      </c>
      <c r="O70">
        <v>118.768466</v>
      </c>
      <c r="P70">
        <v>120.61423499999999</v>
      </c>
      <c r="Q70">
        <v>6.4643560000000004</v>
      </c>
      <c r="R70">
        <v>40.711452000000001</v>
      </c>
      <c r="S70">
        <v>25.345051999999999</v>
      </c>
      <c r="T70">
        <v>0</v>
      </c>
      <c r="U70">
        <v>388.21168799999998</v>
      </c>
      <c r="V70">
        <v>17.421976999999998</v>
      </c>
      <c r="W70">
        <v>22.280837999999999</v>
      </c>
      <c r="X70">
        <v>141.67400599999999</v>
      </c>
      <c r="Y70">
        <v>0</v>
      </c>
      <c r="Z70">
        <v>0</v>
      </c>
      <c r="AA70">
        <v>0</v>
      </c>
      <c r="AB70">
        <v>12.648505999999999</v>
      </c>
      <c r="AC70">
        <v>0</v>
      </c>
      <c r="AD70">
        <v>0</v>
      </c>
      <c r="AE70">
        <v>15.826288999999999</v>
      </c>
      <c r="AF70">
        <v>8.5225899999999992</v>
      </c>
      <c r="AG70">
        <v>0</v>
      </c>
      <c r="AH70">
        <v>31.832457999999999</v>
      </c>
      <c r="AI70">
        <v>0</v>
      </c>
      <c r="AJ70">
        <v>0</v>
      </c>
      <c r="AK70">
        <v>52.406146999999997</v>
      </c>
      <c r="AL70">
        <v>1.3391820000000001</v>
      </c>
      <c r="AM70">
        <v>0</v>
      </c>
      <c r="AN70">
        <v>0.77164299999999997</v>
      </c>
      <c r="AO70">
        <v>0</v>
      </c>
      <c r="AP70">
        <v>0</v>
      </c>
      <c r="AQ70">
        <v>44.834353</v>
      </c>
      <c r="AR70">
        <v>3.1808450000000001</v>
      </c>
      <c r="AS70">
        <v>4.6509479999999996</v>
      </c>
      <c r="AT70">
        <v>14.407297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1961.8717899999997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327.75048700000002</v>
      </c>
      <c r="L71">
        <v>418.19177400000001</v>
      </c>
      <c r="M71">
        <v>88.356800000000007</v>
      </c>
      <c r="N71">
        <v>55.664687999999998</v>
      </c>
      <c r="O71">
        <v>118.768466</v>
      </c>
      <c r="P71">
        <v>120.61423499999999</v>
      </c>
      <c r="Q71">
        <v>6.4643560000000004</v>
      </c>
      <c r="R71">
        <v>40.713464999999999</v>
      </c>
      <c r="S71">
        <v>25.345051999999999</v>
      </c>
      <c r="T71">
        <v>0</v>
      </c>
      <c r="U71">
        <v>393.61393800000002</v>
      </c>
      <c r="V71">
        <v>17.421976999999998</v>
      </c>
      <c r="W71">
        <v>22.280837999999999</v>
      </c>
      <c r="X71">
        <v>141.67400599999999</v>
      </c>
      <c r="Y71">
        <v>0</v>
      </c>
      <c r="Z71">
        <v>0</v>
      </c>
      <c r="AA71">
        <v>0</v>
      </c>
      <c r="AB71">
        <v>12.648505999999999</v>
      </c>
      <c r="AC71">
        <v>0</v>
      </c>
      <c r="AD71">
        <v>0</v>
      </c>
      <c r="AE71">
        <v>15.826288999999999</v>
      </c>
      <c r="AF71">
        <v>8.5225899999999992</v>
      </c>
      <c r="AG71">
        <v>0</v>
      </c>
      <c r="AH71">
        <v>60.026921000000002</v>
      </c>
      <c r="AI71">
        <v>0</v>
      </c>
      <c r="AJ71">
        <v>0</v>
      </c>
      <c r="AK71">
        <v>52.406146999999997</v>
      </c>
      <c r="AL71">
        <v>1.3391820000000001</v>
      </c>
      <c r="AM71">
        <v>0</v>
      </c>
      <c r="AN71">
        <v>0.77164299999999997</v>
      </c>
      <c r="AO71">
        <v>0</v>
      </c>
      <c r="AP71">
        <v>0</v>
      </c>
      <c r="AQ71">
        <v>44.834353</v>
      </c>
      <c r="AR71">
        <v>3.1808450000000001</v>
      </c>
      <c r="AS71">
        <v>4.6509479999999996</v>
      </c>
      <c r="AT71">
        <v>14.407297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1995.4748029999996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327.75048700000002</v>
      </c>
      <c r="L72">
        <v>418.19177400000001</v>
      </c>
      <c r="M72">
        <v>88.356800000000007</v>
      </c>
      <c r="N72">
        <v>55.664687999999998</v>
      </c>
      <c r="O72">
        <v>118.768466</v>
      </c>
      <c r="P72">
        <v>120.61423499999999</v>
      </c>
      <c r="Q72">
        <v>6.4643560000000004</v>
      </c>
      <c r="R72">
        <v>40.713464999999999</v>
      </c>
      <c r="S72">
        <v>25.345051999999999</v>
      </c>
      <c r="T72">
        <v>0</v>
      </c>
      <c r="U72">
        <v>400.61352499999998</v>
      </c>
      <c r="V72">
        <v>17.421976999999998</v>
      </c>
      <c r="W72">
        <v>22.280837999999999</v>
      </c>
      <c r="X72">
        <v>141.67400599999999</v>
      </c>
      <c r="Y72">
        <v>0</v>
      </c>
      <c r="Z72">
        <v>0</v>
      </c>
      <c r="AA72">
        <v>0</v>
      </c>
      <c r="AB72">
        <v>12.648505999999999</v>
      </c>
      <c r="AC72">
        <v>0</v>
      </c>
      <c r="AD72">
        <v>0</v>
      </c>
      <c r="AE72">
        <v>15.826288999999999</v>
      </c>
      <c r="AF72">
        <v>17.045179000000001</v>
      </c>
      <c r="AG72">
        <v>0</v>
      </c>
      <c r="AH72">
        <v>87.311885000000004</v>
      </c>
      <c r="AI72">
        <v>0</v>
      </c>
      <c r="AJ72">
        <v>0</v>
      </c>
      <c r="AK72">
        <v>52.406146999999997</v>
      </c>
      <c r="AL72">
        <v>1.3391820000000001</v>
      </c>
      <c r="AM72">
        <v>0</v>
      </c>
      <c r="AN72">
        <v>0.77164299999999997</v>
      </c>
      <c r="AO72">
        <v>0</v>
      </c>
      <c r="AP72">
        <v>0</v>
      </c>
      <c r="AQ72">
        <v>44.834353</v>
      </c>
      <c r="AR72">
        <v>3.1808450000000001</v>
      </c>
      <c r="AS72">
        <v>4.6509479999999996</v>
      </c>
      <c r="AT72">
        <v>14.407297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2038.2819429999997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327.75048700000002</v>
      </c>
      <c r="L73">
        <v>418.19177400000001</v>
      </c>
      <c r="M73">
        <v>88.356800000000007</v>
      </c>
      <c r="N73">
        <v>55.664687999999998</v>
      </c>
      <c r="O73">
        <v>118.768466</v>
      </c>
      <c r="P73">
        <v>120.61423499999999</v>
      </c>
      <c r="Q73">
        <v>6.4643560000000004</v>
      </c>
      <c r="R73">
        <v>40.713464999999999</v>
      </c>
      <c r="S73">
        <v>25.345051999999999</v>
      </c>
      <c r="T73">
        <v>0</v>
      </c>
      <c r="U73">
        <v>402.18670800000001</v>
      </c>
      <c r="V73">
        <v>17.421976999999998</v>
      </c>
      <c r="W73">
        <v>22.280837999999999</v>
      </c>
      <c r="X73">
        <v>141.67400599999999</v>
      </c>
      <c r="Y73">
        <v>0</v>
      </c>
      <c r="Z73">
        <v>1.05644</v>
      </c>
      <c r="AA73">
        <v>6.7525719999999998</v>
      </c>
      <c r="AB73">
        <v>12.648505999999999</v>
      </c>
      <c r="AC73">
        <v>9.2945980000000006</v>
      </c>
      <c r="AD73">
        <v>8.7742489999999993</v>
      </c>
      <c r="AE73">
        <v>31.652578999999999</v>
      </c>
      <c r="AF73">
        <v>25.567768999999998</v>
      </c>
      <c r="AG73">
        <v>0</v>
      </c>
      <c r="AH73">
        <v>118.234844</v>
      </c>
      <c r="AI73">
        <v>3.6677680000000001</v>
      </c>
      <c r="AJ73">
        <v>0</v>
      </c>
      <c r="AK73">
        <v>52.406146999999997</v>
      </c>
      <c r="AL73">
        <v>1.3391820000000001</v>
      </c>
      <c r="AM73">
        <v>4.3527250000000004</v>
      </c>
      <c r="AN73">
        <v>0.77164299999999997</v>
      </c>
      <c r="AO73">
        <v>0</v>
      </c>
      <c r="AP73">
        <v>0</v>
      </c>
      <c r="AQ73">
        <v>44.834353</v>
      </c>
      <c r="AR73">
        <v>3.1808450000000001</v>
      </c>
      <c r="AS73">
        <v>4.6509479999999996</v>
      </c>
      <c r="AT73">
        <v>14.407297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2129.0253170000005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327.75048700000002</v>
      </c>
      <c r="L74">
        <v>418.19177400000001</v>
      </c>
      <c r="M74">
        <v>88.356800000000007</v>
      </c>
      <c r="N74">
        <v>55.664687999999998</v>
      </c>
      <c r="O74">
        <v>118.768466</v>
      </c>
      <c r="P74">
        <v>120.61423499999999</v>
      </c>
      <c r="Q74">
        <v>6.4643560000000004</v>
      </c>
      <c r="R74">
        <v>40.713464999999999</v>
      </c>
      <c r="S74">
        <v>25.345051999999999</v>
      </c>
      <c r="T74">
        <v>0</v>
      </c>
      <c r="U74">
        <v>402.18670800000001</v>
      </c>
      <c r="V74">
        <v>17.421976999999998</v>
      </c>
      <c r="W74">
        <v>22.280837999999999</v>
      </c>
      <c r="X74">
        <v>141.67400599999999</v>
      </c>
      <c r="Y74">
        <v>0</v>
      </c>
      <c r="Z74">
        <v>12.525153</v>
      </c>
      <c r="AA74">
        <v>13.353402000000001</v>
      </c>
      <c r="AB74">
        <v>25.297013</v>
      </c>
      <c r="AC74">
        <v>27.911921</v>
      </c>
      <c r="AD74">
        <v>17.548497999999999</v>
      </c>
      <c r="AE74">
        <v>47.478867999999999</v>
      </c>
      <c r="AF74">
        <v>34.090358000000002</v>
      </c>
      <c r="AG74">
        <v>0</v>
      </c>
      <c r="AH74">
        <v>134.787722</v>
      </c>
      <c r="AI74">
        <v>15.702935999999999</v>
      </c>
      <c r="AJ74">
        <v>0</v>
      </c>
      <c r="AK74">
        <v>52.406146999999997</v>
      </c>
      <c r="AL74">
        <v>1.3391820000000001</v>
      </c>
      <c r="AM74">
        <v>10.118805</v>
      </c>
      <c r="AN74">
        <v>0.77164299999999997</v>
      </c>
      <c r="AO74">
        <v>0</v>
      </c>
      <c r="AP74">
        <v>0</v>
      </c>
      <c r="AQ74">
        <v>44.834353</v>
      </c>
      <c r="AR74">
        <v>3.1808450000000001</v>
      </c>
      <c r="AS74">
        <v>4.6509479999999996</v>
      </c>
      <c r="AT74">
        <v>14.407297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2245.8379430000005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327.75048700000002</v>
      </c>
      <c r="L75">
        <v>418.19177400000001</v>
      </c>
      <c r="M75">
        <v>88.356800000000007</v>
      </c>
      <c r="N75">
        <v>55.664687999999998</v>
      </c>
      <c r="O75">
        <v>118.768466</v>
      </c>
      <c r="P75">
        <v>120.61423499999999</v>
      </c>
      <c r="Q75">
        <v>6.4643560000000004</v>
      </c>
      <c r="R75">
        <v>40.713464999999999</v>
      </c>
      <c r="S75">
        <v>25.345051999999999</v>
      </c>
      <c r="T75">
        <v>0</v>
      </c>
      <c r="U75">
        <v>402.18670800000001</v>
      </c>
      <c r="V75">
        <v>17.421976999999998</v>
      </c>
      <c r="W75">
        <v>20.695179</v>
      </c>
      <c r="X75">
        <v>141.67400599999999</v>
      </c>
      <c r="Y75">
        <v>0</v>
      </c>
      <c r="Z75">
        <v>12.525153</v>
      </c>
      <c r="AA75">
        <v>21.244047999999999</v>
      </c>
      <c r="AB75">
        <v>25.297013</v>
      </c>
      <c r="AC75">
        <v>27.911921</v>
      </c>
      <c r="AD75">
        <v>26.322747</v>
      </c>
      <c r="AE75">
        <v>47.478867999999999</v>
      </c>
      <c r="AF75">
        <v>34.090358000000002</v>
      </c>
      <c r="AG75">
        <v>0</v>
      </c>
      <c r="AH75">
        <v>134.787722</v>
      </c>
      <c r="AI75">
        <v>15.702935999999999</v>
      </c>
      <c r="AJ75">
        <v>0</v>
      </c>
      <c r="AK75">
        <v>52.406146999999997</v>
      </c>
      <c r="AL75">
        <v>6.6959090000000003</v>
      </c>
      <c r="AM75">
        <v>10.118805</v>
      </c>
      <c r="AN75">
        <v>0.77164299999999997</v>
      </c>
      <c r="AO75">
        <v>0</v>
      </c>
      <c r="AP75">
        <v>6.1513619999999998</v>
      </c>
      <c r="AQ75">
        <v>44.834353</v>
      </c>
      <c r="AR75">
        <v>3.1808450000000001</v>
      </c>
      <c r="AS75">
        <v>4.6509479999999996</v>
      </c>
      <c r="AT75">
        <v>14.407297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2272.4252680000004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327.75048700000002</v>
      </c>
      <c r="L76">
        <v>418.19177400000001</v>
      </c>
      <c r="M76">
        <v>88.356800000000007</v>
      </c>
      <c r="N76">
        <v>55.664687999999998</v>
      </c>
      <c r="O76">
        <v>118.768466</v>
      </c>
      <c r="P76">
        <v>120.61423499999999</v>
      </c>
      <c r="Q76">
        <v>6.4643560000000004</v>
      </c>
      <c r="R76">
        <v>40.713464999999999</v>
      </c>
      <c r="S76">
        <v>25.345051999999999</v>
      </c>
      <c r="T76">
        <v>0</v>
      </c>
      <c r="U76">
        <v>402.18670800000001</v>
      </c>
      <c r="V76">
        <v>17.421976999999998</v>
      </c>
      <c r="W76">
        <v>20.695179</v>
      </c>
      <c r="X76">
        <v>141.67400599999999</v>
      </c>
      <c r="Y76">
        <v>0</v>
      </c>
      <c r="Z76">
        <v>12.525153</v>
      </c>
      <c r="AA76">
        <v>25.037628000000002</v>
      </c>
      <c r="AB76">
        <v>25.297013</v>
      </c>
      <c r="AC76">
        <v>27.911921</v>
      </c>
      <c r="AD76">
        <v>35.096995999999997</v>
      </c>
      <c r="AE76">
        <v>47.478867999999999</v>
      </c>
      <c r="AF76">
        <v>34.090358000000002</v>
      </c>
      <c r="AG76">
        <v>0</v>
      </c>
      <c r="AH76">
        <v>134.787722</v>
      </c>
      <c r="AI76">
        <v>15.702935999999999</v>
      </c>
      <c r="AJ76">
        <v>0</v>
      </c>
      <c r="AK76">
        <v>52.406146999999997</v>
      </c>
      <c r="AL76">
        <v>64.169126000000006</v>
      </c>
      <c r="AM76">
        <v>10.118805</v>
      </c>
      <c r="AN76">
        <v>0.77164299999999997</v>
      </c>
      <c r="AO76">
        <v>0</v>
      </c>
      <c r="AP76">
        <v>6.1513619999999998</v>
      </c>
      <c r="AQ76">
        <v>44.834353</v>
      </c>
      <c r="AR76">
        <v>4.2411260000000004</v>
      </c>
      <c r="AS76">
        <v>4.6509479999999996</v>
      </c>
      <c r="AT76">
        <v>14.407297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2343.5265950000007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327.75048700000002</v>
      </c>
      <c r="L77">
        <v>418.19177400000001</v>
      </c>
      <c r="M77">
        <v>88.356800000000007</v>
      </c>
      <c r="N77">
        <v>55.664687999999998</v>
      </c>
      <c r="O77">
        <v>118.768466</v>
      </c>
      <c r="P77">
        <v>120.61423499999999</v>
      </c>
      <c r="Q77">
        <v>6.4643560000000004</v>
      </c>
      <c r="R77">
        <v>40.713464999999999</v>
      </c>
      <c r="S77">
        <v>25.345051999999999</v>
      </c>
      <c r="T77">
        <v>0</v>
      </c>
      <c r="U77">
        <v>402.18670800000001</v>
      </c>
      <c r="V77">
        <v>17.421976999999998</v>
      </c>
      <c r="W77">
        <v>20.695179</v>
      </c>
      <c r="X77">
        <v>141.67400599999999</v>
      </c>
      <c r="Y77">
        <v>0</v>
      </c>
      <c r="Z77">
        <v>12.525153</v>
      </c>
      <c r="AA77">
        <v>25.037628000000002</v>
      </c>
      <c r="AB77">
        <v>25.297013</v>
      </c>
      <c r="AC77">
        <v>27.911921</v>
      </c>
      <c r="AD77">
        <v>35.096995999999997</v>
      </c>
      <c r="AE77">
        <v>47.478867999999999</v>
      </c>
      <c r="AF77">
        <v>34.090358000000002</v>
      </c>
      <c r="AG77">
        <v>0</v>
      </c>
      <c r="AH77">
        <v>132.51397499999999</v>
      </c>
      <c r="AI77">
        <v>15.702935999999999</v>
      </c>
      <c r="AJ77">
        <v>0</v>
      </c>
      <c r="AK77">
        <v>52.406146999999997</v>
      </c>
      <c r="AL77">
        <v>64.169126000000006</v>
      </c>
      <c r="AM77">
        <v>10.118805</v>
      </c>
      <c r="AN77">
        <v>0.77164299999999997</v>
      </c>
      <c r="AO77">
        <v>0</v>
      </c>
      <c r="AP77">
        <v>6.1513619999999998</v>
      </c>
      <c r="AQ77">
        <v>44.834353</v>
      </c>
      <c r="AR77">
        <v>4.2411260000000004</v>
      </c>
      <c r="AS77">
        <v>4.5217549999999997</v>
      </c>
      <c r="AT77">
        <v>14.407297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2341.1236550000008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327.75048700000002</v>
      </c>
      <c r="L78">
        <v>418.19177400000001</v>
      </c>
      <c r="M78">
        <v>88.356800000000007</v>
      </c>
      <c r="N78">
        <v>55.664687999999998</v>
      </c>
      <c r="O78">
        <v>118.768466</v>
      </c>
      <c r="P78">
        <v>120.61423499999999</v>
      </c>
      <c r="Q78">
        <v>6.4643560000000004</v>
      </c>
      <c r="R78">
        <v>40.713464999999999</v>
      </c>
      <c r="S78">
        <v>25.345051999999999</v>
      </c>
      <c r="T78">
        <v>0</v>
      </c>
      <c r="U78">
        <v>402.18670800000001</v>
      </c>
      <c r="V78">
        <v>17.421976999999998</v>
      </c>
      <c r="W78">
        <v>20.695179</v>
      </c>
      <c r="X78">
        <v>141.67400599999999</v>
      </c>
      <c r="Y78">
        <v>0</v>
      </c>
      <c r="Z78">
        <v>12.525153</v>
      </c>
      <c r="AA78">
        <v>25.037628000000002</v>
      </c>
      <c r="AB78">
        <v>25.297013</v>
      </c>
      <c r="AC78">
        <v>27.911921</v>
      </c>
      <c r="AD78">
        <v>35.096995999999997</v>
      </c>
      <c r="AE78">
        <v>47.478867999999999</v>
      </c>
      <c r="AF78">
        <v>34.090358000000002</v>
      </c>
      <c r="AG78">
        <v>0</v>
      </c>
      <c r="AH78">
        <v>118.234844</v>
      </c>
      <c r="AI78">
        <v>15.702935999999999</v>
      </c>
      <c r="AJ78">
        <v>0</v>
      </c>
      <c r="AK78">
        <v>52.406146999999997</v>
      </c>
      <c r="AL78">
        <v>64.169126000000006</v>
      </c>
      <c r="AM78">
        <v>10.118805</v>
      </c>
      <c r="AN78">
        <v>0.77164299999999997</v>
      </c>
      <c r="AO78">
        <v>0</v>
      </c>
      <c r="AP78">
        <v>6.1513619999999998</v>
      </c>
      <c r="AQ78">
        <v>44.834353</v>
      </c>
      <c r="AR78">
        <v>4.2411260000000004</v>
      </c>
      <c r="AS78">
        <v>4.5217549999999997</v>
      </c>
      <c r="AT78">
        <v>14.407297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2326.8445240000005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327.74619999999999</v>
      </c>
      <c r="L79">
        <v>418.19177400000001</v>
      </c>
      <c r="M79">
        <v>88.356800000000007</v>
      </c>
      <c r="N79">
        <v>55.664687999999998</v>
      </c>
      <c r="O79">
        <v>118.768466</v>
      </c>
      <c r="P79">
        <v>120.61423499999999</v>
      </c>
      <c r="Q79">
        <v>6.4643560000000004</v>
      </c>
      <c r="R79">
        <v>40.711452000000001</v>
      </c>
      <c r="S79">
        <v>25.345051999999999</v>
      </c>
      <c r="T79">
        <v>0</v>
      </c>
      <c r="U79">
        <v>402.18670800000001</v>
      </c>
      <c r="V79">
        <v>17.421976999999998</v>
      </c>
      <c r="W79">
        <v>20.695179</v>
      </c>
      <c r="X79">
        <v>141.67400599999999</v>
      </c>
      <c r="Y79">
        <v>0</v>
      </c>
      <c r="Z79">
        <v>12.525153</v>
      </c>
      <c r="AA79">
        <v>25.037628000000002</v>
      </c>
      <c r="AB79">
        <v>25.297013</v>
      </c>
      <c r="AC79">
        <v>27.911921</v>
      </c>
      <c r="AD79">
        <v>35.096995999999997</v>
      </c>
      <c r="AE79">
        <v>47.478867999999999</v>
      </c>
      <c r="AF79">
        <v>34.090358000000002</v>
      </c>
      <c r="AG79">
        <v>0</v>
      </c>
      <c r="AH79">
        <v>100.04486799999999</v>
      </c>
      <c r="AI79">
        <v>15.702935999999999</v>
      </c>
      <c r="AJ79">
        <v>0</v>
      </c>
      <c r="AK79">
        <v>52.406146999999997</v>
      </c>
      <c r="AL79">
        <v>64.169126000000006</v>
      </c>
      <c r="AM79">
        <v>10.118805</v>
      </c>
      <c r="AN79">
        <v>0.77164299999999997</v>
      </c>
      <c r="AO79">
        <v>0</v>
      </c>
      <c r="AP79">
        <v>0</v>
      </c>
      <c r="AQ79">
        <v>44.834353</v>
      </c>
      <c r="AR79">
        <v>33.929011000000003</v>
      </c>
      <c r="AS79">
        <v>4.5217549999999997</v>
      </c>
      <c r="AT79">
        <v>14.407297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2332.1847710000011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327.74619999999999</v>
      </c>
      <c r="L80">
        <v>418.19177400000001</v>
      </c>
      <c r="M80">
        <v>88.356800000000007</v>
      </c>
      <c r="N80">
        <v>55.664687999999998</v>
      </c>
      <c r="O80">
        <v>118.768466</v>
      </c>
      <c r="P80">
        <v>120.61423499999999</v>
      </c>
      <c r="Q80">
        <v>6.4643560000000004</v>
      </c>
      <c r="R80">
        <v>40.711452000000001</v>
      </c>
      <c r="S80">
        <v>24.669411</v>
      </c>
      <c r="T80">
        <v>0</v>
      </c>
      <c r="U80">
        <v>402.18670800000001</v>
      </c>
      <c r="V80">
        <v>17.421976999999998</v>
      </c>
      <c r="W80">
        <v>20.695179</v>
      </c>
      <c r="X80">
        <v>141.67400599999999</v>
      </c>
      <c r="Y80">
        <v>0</v>
      </c>
      <c r="Z80">
        <v>6.2625760000000001</v>
      </c>
      <c r="AA80">
        <v>13.493005</v>
      </c>
      <c r="AB80">
        <v>25.297013</v>
      </c>
      <c r="AC80">
        <v>9.2945980000000006</v>
      </c>
      <c r="AD80">
        <v>17.548497999999999</v>
      </c>
      <c r="AE80">
        <v>47.478867999999999</v>
      </c>
      <c r="AF80">
        <v>17.045179000000001</v>
      </c>
      <c r="AG80">
        <v>0</v>
      </c>
      <c r="AH80">
        <v>72.759904000000006</v>
      </c>
      <c r="AI80">
        <v>3.6677680000000001</v>
      </c>
      <c r="AJ80">
        <v>0</v>
      </c>
      <c r="AK80">
        <v>52.406146999999997</v>
      </c>
      <c r="AL80">
        <v>6.6959090000000003</v>
      </c>
      <c r="AM80">
        <v>3.712618</v>
      </c>
      <c r="AN80">
        <v>0.77164299999999997</v>
      </c>
      <c r="AO80">
        <v>0</v>
      </c>
      <c r="AP80">
        <v>0</v>
      </c>
      <c r="AQ80">
        <v>44.834353</v>
      </c>
      <c r="AR80">
        <v>33.929011000000003</v>
      </c>
      <c r="AS80">
        <v>4.5217549999999997</v>
      </c>
      <c r="AT80">
        <v>14.407297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2157.2913940000008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327.74619999999999</v>
      </c>
      <c r="L81">
        <v>418.19177400000001</v>
      </c>
      <c r="M81">
        <v>88.356800000000007</v>
      </c>
      <c r="N81">
        <v>55.664687999999998</v>
      </c>
      <c r="O81">
        <v>118.768466</v>
      </c>
      <c r="P81">
        <v>120.61423499999999</v>
      </c>
      <c r="Q81">
        <v>6.4643560000000004</v>
      </c>
      <c r="R81">
        <v>40.711452000000001</v>
      </c>
      <c r="S81">
        <v>24.669411</v>
      </c>
      <c r="T81">
        <v>0</v>
      </c>
      <c r="U81">
        <v>402.18670800000001</v>
      </c>
      <c r="V81">
        <v>17.421976999999998</v>
      </c>
      <c r="W81">
        <v>20.695179</v>
      </c>
      <c r="X81">
        <v>141.67400599999999</v>
      </c>
      <c r="Y81">
        <v>0</v>
      </c>
      <c r="Z81">
        <v>6.2625760000000001</v>
      </c>
      <c r="AA81">
        <v>6.0697279999999996</v>
      </c>
      <c r="AB81">
        <v>25.297013</v>
      </c>
      <c r="AC81">
        <v>0</v>
      </c>
      <c r="AD81">
        <v>8.7742489999999993</v>
      </c>
      <c r="AE81">
        <v>31.652578999999999</v>
      </c>
      <c r="AF81">
        <v>8.5225899999999992</v>
      </c>
      <c r="AG81">
        <v>0</v>
      </c>
      <c r="AH81">
        <v>45.474939999999997</v>
      </c>
      <c r="AI81">
        <v>0</v>
      </c>
      <c r="AJ81">
        <v>0</v>
      </c>
      <c r="AK81">
        <v>52.406146999999997</v>
      </c>
      <c r="AL81">
        <v>1.3391820000000001</v>
      </c>
      <c r="AM81">
        <v>0</v>
      </c>
      <c r="AN81">
        <v>0.77164299999999997</v>
      </c>
      <c r="AO81">
        <v>0</v>
      </c>
      <c r="AP81">
        <v>0</v>
      </c>
      <c r="AQ81">
        <v>44.834353</v>
      </c>
      <c r="AR81">
        <v>4.2411260000000004</v>
      </c>
      <c r="AS81">
        <v>4.5217549999999997</v>
      </c>
      <c r="AT81">
        <v>14.407297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2037.7404299999998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327.74619999999999</v>
      </c>
      <c r="L82">
        <v>418.19177400000001</v>
      </c>
      <c r="M82">
        <v>88.356800000000007</v>
      </c>
      <c r="N82">
        <v>55.664687999999998</v>
      </c>
      <c r="O82">
        <v>118.768466</v>
      </c>
      <c r="P82">
        <v>120.61423499999999</v>
      </c>
      <c r="Q82">
        <v>6.4643560000000004</v>
      </c>
      <c r="R82">
        <v>40.711452000000001</v>
      </c>
      <c r="S82">
        <v>24.669411</v>
      </c>
      <c r="T82">
        <v>0</v>
      </c>
      <c r="U82">
        <v>402.18670800000001</v>
      </c>
      <c r="V82">
        <v>17.421976999999998</v>
      </c>
      <c r="W82">
        <v>20.695179</v>
      </c>
      <c r="X82">
        <v>141.67400599999999</v>
      </c>
      <c r="Y82">
        <v>0</v>
      </c>
      <c r="Z82">
        <v>6.2625760000000001</v>
      </c>
      <c r="AA82">
        <v>0</v>
      </c>
      <c r="AB82">
        <v>25.297013</v>
      </c>
      <c r="AC82">
        <v>0</v>
      </c>
      <c r="AD82">
        <v>0</v>
      </c>
      <c r="AE82">
        <v>31.652578999999999</v>
      </c>
      <c r="AF82">
        <v>8.5225899999999992</v>
      </c>
      <c r="AG82">
        <v>0</v>
      </c>
      <c r="AH82">
        <v>32.741956999999999</v>
      </c>
      <c r="AI82">
        <v>0</v>
      </c>
      <c r="AJ82">
        <v>0</v>
      </c>
      <c r="AK82">
        <v>52.406146999999997</v>
      </c>
      <c r="AL82">
        <v>1.3391820000000001</v>
      </c>
      <c r="AM82">
        <v>0</v>
      </c>
      <c r="AN82">
        <v>0.77164299999999997</v>
      </c>
      <c r="AO82">
        <v>0</v>
      </c>
      <c r="AP82">
        <v>0</v>
      </c>
      <c r="AQ82">
        <v>44.834353</v>
      </c>
      <c r="AR82">
        <v>3.1808450000000001</v>
      </c>
      <c r="AS82">
        <v>4.5217549999999997</v>
      </c>
      <c r="AT82">
        <v>14.407297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2009.1031889999999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327.74619999999999</v>
      </c>
      <c r="L83">
        <v>418.19177400000001</v>
      </c>
      <c r="M83">
        <v>88.356800000000007</v>
      </c>
      <c r="N83">
        <v>55.664687999999998</v>
      </c>
      <c r="O83">
        <v>118.768466</v>
      </c>
      <c r="P83">
        <v>120.61423499999999</v>
      </c>
      <c r="Q83">
        <v>6.4643560000000004</v>
      </c>
      <c r="R83">
        <v>40.711452000000001</v>
      </c>
      <c r="S83">
        <v>24.669411</v>
      </c>
      <c r="T83">
        <v>0</v>
      </c>
      <c r="U83">
        <v>402.18670800000001</v>
      </c>
      <c r="V83">
        <v>17.421976999999998</v>
      </c>
      <c r="W83">
        <v>20.695179</v>
      </c>
      <c r="X83">
        <v>141.67400599999999</v>
      </c>
      <c r="Y83">
        <v>0</v>
      </c>
      <c r="Z83">
        <v>6.2625760000000001</v>
      </c>
      <c r="AA83">
        <v>0</v>
      </c>
      <c r="AB83">
        <v>12.648505999999999</v>
      </c>
      <c r="AC83">
        <v>0</v>
      </c>
      <c r="AD83">
        <v>0</v>
      </c>
      <c r="AE83">
        <v>15.826288999999999</v>
      </c>
      <c r="AF83">
        <v>8.5225899999999992</v>
      </c>
      <c r="AG83">
        <v>0</v>
      </c>
      <c r="AH83">
        <v>16.370978000000001</v>
      </c>
      <c r="AI83">
        <v>0</v>
      </c>
      <c r="AJ83">
        <v>0</v>
      </c>
      <c r="AK83">
        <v>52.406146999999997</v>
      </c>
      <c r="AL83">
        <v>1.3391820000000001</v>
      </c>
      <c r="AM83">
        <v>0</v>
      </c>
      <c r="AN83">
        <v>0.77164299999999997</v>
      </c>
      <c r="AO83">
        <v>0</v>
      </c>
      <c r="AP83">
        <v>0</v>
      </c>
      <c r="AQ83">
        <v>44.834353</v>
      </c>
      <c r="AR83">
        <v>3.1808450000000001</v>
      </c>
      <c r="AS83">
        <v>4.5217549999999997</v>
      </c>
      <c r="AT83">
        <v>14.407297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1964.2574129999998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327.74619999999999</v>
      </c>
      <c r="L84">
        <v>418.19177400000001</v>
      </c>
      <c r="M84">
        <v>88.356800000000007</v>
      </c>
      <c r="N84">
        <v>55.664687999999998</v>
      </c>
      <c r="O84">
        <v>118.768466</v>
      </c>
      <c r="P84">
        <v>120.61423499999999</v>
      </c>
      <c r="Q84">
        <v>6.4643560000000004</v>
      </c>
      <c r="R84">
        <v>40.711452000000001</v>
      </c>
      <c r="S84">
        <v>24.669411</v>
      </c>
      <c r="T84">
        <v>0</v>
      </c>
      <c r="U84">
        <v>402.18670800000001</v>
      </c>
      <c r="V84">
        <v>17.421976999999998</v>
      </c>
      <c r="W84">
        <v>20.695179</v>
      </c>
      <c r="X84">
        <v>141.67400599999999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15.826288999999999</v>
      </c>
      <c r="AF84">
        <v>8.5225899999999992</v>
      </c>
      <c r="AG84">
        <v>0</v>
      </c>
      <c r="AH84">
        <v>0</v>
      </c>
      <c r="AI84">
        <v>0</v>
      </c>
      <c r="AJ84">
        <v>0</v>
      </c>
      <c r="AK84">
        <v>52.406146999999997</v>
      </c>
      <c r="AL84">
        <v>1.3391820000000001</v>
      </c>
      <c r="AM84">
        <v>0</v>
      </c>
      <c r="AN84">
        <v>0.77164299999999997</v>
      </c>
      <c r="AO84">
        <v>0</v>
      </c>
      <c r="AP84">
        <v>0</v>
      </c>
      <c r="AQ84">
        <v>44.834353</v>
      </c>
      <c r="AR84">
        <v>3.1808450000000001</v>
      </c>
      <c r="AS84">
        <v>4.5217549999999997</v>
      </c>
      <c r="AT84">
        <v>14.407297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1928.9753529999998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301.26531999999997</v>
      </c>
      <c r="L85">
        <v>418.19177400000001</v>
      </c>
      <c r="M85">
        <v>88.356800000000007</v>
      </c>
      <c r="N85">
        <v>55.664687999999998</v>
      </c>
      <c r="O85">
        <v>118.768466</v>
      </c>
      <c r="P85">
        <v>120.61423499999999</v>
      </c>
      <c r="Q85">
        <v>5.0561220000000002</v>
      </c>
      <c r="R85">
        <v>40.301265000000001</v>
      </c>
      <c r="S85">
        <v>21.286978000000001</v>
      </c>
      <c r="T85">
        <v>0</v>
      </c>
      <c r="U85">
        <v>402.18670800000001</v>
      </c>
      <c r="V85">
        <v>17.421976999999998</v>
      </c>
      <c r="W85">
        <v>20.695179</v>
      </c>
      <c r="X85">
        <v>141.67400599999999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15.826288999999999</v>
      </c>
      <c r="AF85">
        <v>8.5225899999999992</v>
      </c>
      <c r="AG85">
        <v>0</v>
      </c>
      <c r="AH85">
        <v>0</v>
      </c>
      <c r="AI85">
        <v>0</v>
      </c>
      <c r="AJ85">
        <v>0</v>
      </c>
      <c r="AK85">
        <v>52.406146999999997</v>
      </c>
      <c r="AL85">
        <v>1.3391820000000001</v>
      </c>
      <c r="AM85">
        <v>0</v>
      </c>
      <c r="AN85">
        <v>0.77164299999999997</v>
      </c>
      <c r="AO85">
        <v>0</v>
      </c>
      <c r="AP85">
        <v>0</v>
      </c>
      <c r="AQ85">
        <v>44.834353</v>
      </c>
      <c r="AR85">
        <v>3.1808450000000001</v>
      </c>
      <c r="AS85">
        <v>4.5217549999999997</v>
      </c>
      <c r="AT85">
        <v>14.407297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1897.293619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287.40478999999999</v>
      </c>
      <c r="L86">
        <v>418.19177400000001</v>
      </c>
      <c r="M86">
        <v>88.356800000000007</v>
      </c>
      <c r="N86">
        <v>55.664687999999998</v>
      </c>
      <c r="O86">
        <v>118.768466</v>
      </c>
      <c r="P86">
        <v>120.61423499999999</v>
      </c>
      <c r="Q86">
        <v>5.0991289999999996</v>
      </c>
      <c r="R86">
        <v>40.301265000000001</v>
      </c>
      <c r="S86">
        <v>21.286978000000001</v>
      </c>
      <c r="T86">
        <v>0</v>
      </c>
      <c r="U86">
        <v>402.18670800000001</v>
      </c>
      <c r="V86">
        <v>17.421976999999998</v>
      </c>
      <c r="W86">
        <v>20.695179</v>
      </c>
      <c r="X86">
        <v>141.67400599999999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15.826288999999999</v>
      </c>
      <c r="AF86">
        <v>8.5225899999999992</v>
      </c>
      <c r="AG86">
        <v>0</v>
      </c>
      <c r="AH86">
        <v>0</v>
      </c>
      <c r="AI86">
        <v>0</v>
      </c>
      <c r="AJ86">
        <v>0</v>
      </c>
      <c r="AK86">
        <v>52.406146999999997</v>
      </c>
      <c r="AL86">
        <v>1.3391820000000001</v>
      </c>
      <c r="AM86">
        <v>0</v>
      </c>
      <c r="AN86">
        <v>0.77164299999999997</v>
      </c>
      <c r="AO86">
        <v>0</v>
      </c>
      <c r="AP86">
        <v>0</v>
      </c>
      <c r="AQ86">
        <v>44.834353</v>
      </c>
      <c r="AR86">
        <v>3.1808450000000001</v>
      </c>
      <c r="AS86">
        <v>4.5217549999999997</v>
      </c>
      <c r="AT86">
        <v>14.407297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1883.4760959999999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287.62366500000002</v>
      </c>
      <c r="L87">
        <v>418.19177400000001</v>
      </c>
      <c r="M87">
        <v>88.356800000000007</v>
      </c>
      <c r="N87">
        <v>55.664687999999998</v>
      </c>
      <c r="O87">
        <v>118.768466</v>
      </c>
      <c r="P87">
        <v>120.61423499999999</v>
      </c>
      <c r="Q87">
        <v>5.0991289999999996</v>
      </c>
      <c r="R87">
        <v>40.301265000000001</v>
      </c>
      <c r="S87">
        <v>21.286978000000001</v>
      </c>
      <c r="T87">
        <v>0</v>
      </c>
      <c r="U87">
        <v>402.18670800000001</v>
      </c>
      <c r="V87">
        <v>17.421976999999998</v>
      </c>
      <c r="W87">
        <v>20.695179</v>
      </c>
      <c r="X87">
        <v>141.67400599999999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15.826288999999999</v>
      </c>
      <c r="AF87">
        <v>8.5225899999999992</v>
      </c>
      <c r="AG87">
        <v>0</v>
      </c>
      <c r="AH87">
        <v>0</v>
      </c>
      <c r="AI87">
        <v>0</v>
      </c>
      <c r="AJ87">
        <v>0</v>
      </c>
      <c r="AK87">
        <v>52.406146999999997</v>
      </c>
      <c r="AL87">
        <v>1.3391820000000001</v>
      </c>
      <c r="AM87">
        <v>0</v>
      </c>
      <c r="AN87">
        <v>0.77164299999999997</v>
      </c>
      <c r="AO87">
        <v>0</v>
      </c>
      <c r="AP87">
        <v>0</v>
      </c>
      <c r="AQ87">
        <v>44.834353</v>
      </c>
      <c r="AR87">
        <v>3.1808450000000001</v>
      </c>
      <c r="AS87">
        <v>4.5217549999999997</v>
      </c>
      <c r="AT87">
        <v>14.407297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1883.6949709999999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285.05036999999999</v>
      </c>
      <c r="L88">
        <v>418.19177400000001</v>
      </c>
      <c r="M88">
        <v>88.356800000000007</v>
      </c>
      <c r="N88">
        <v>55.664687999999998</v>
      </c>
      <c r="O88">
        <v>118.768466</v>
      </c>
      <c r="P88">
        <v>120.61423499999999</v>
      </c>
      <c r="Q88">
        <v>5.0991289999999996</v>
      </c>
      <c r="R88">
        <v>35.172728999999997</v>
      </c>
      <c r="S88">
        <v>17.558993000000001</v>
      </c>
      <c r="T88">
        <v>0</v>
      </c>
      <c r="U88">
        <v>402.18670800000001</v>
      </c>
      <c r="V88">
        <v>17.421976999999998</v>
      </c>
      <c r="W88">
        <v>20.695179</v>
      </c>
      <c r="X88">
        <v>141.67400599999999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15.826288999999999</v>
      </c>
      <c r="AF88">
        <v>8.5225899999999992</v>
      </c>
      <c r="AG88">
        <v>0</v>
      </c>
      <c r="AH88">
        <v>0</v>
      </c>
      <c r="AI88">
        <v>0</v>
      </c>
      <c r="AJ88">
        <v>0</v>
      </c>
      <c r="AK88">
        <v>52.406146999999997</v>
      </c>
      <c r="AL88">
        <v>1.3391820000000001</v>
      </c>
      <c r="AM88">
        <v>0</v>
      </c>
      <c r="AN88">
        <v>0.77164299999999997</v>
      </c>
      <c r="AO88">
        <v>0</v>
      </c>
      <c r="AP88">
        <v>0</v>
      </c>
      <c r="AQ88">
        <v>44.834353</v>
      </c>
      <c r="AR88">
        <v>33.929011000000003</v>
      </c>
      <c r="AS88">
        <v>4.5217549999999997</v>
      </c>
      <c r="AT88">
        <v>14.407297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1903.0133209999997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285.05036999999999</v>
      </c>
      <c r="L89">
        <v>384.78800899999999</v>
      </c>
      <c r="M89">
        <v>88.356800000000007</v>
      </c>
      <c r="N89">
        <v>55.664687999999998</v>
      </c>
      <c r="O89">
        <v>118.768466</v>
      </c>
      <c r="P89">
        <v>120.61423499999999</v>
      </c>
      <c r="Q89">
        <v>5.0561220000000002</v>
      </c>
      <c r="R89">
        <v>27.734143</v>
      </c>
      <c r="S89">
        <v>17.558993000000001</v>
      </c>
      <c r="T89">
        <v>0</v>
      </c>
      <c r="U89">
        <v>402.18670800000001</v>
      </c>
      <c r="V89">
        <v>17.421976999999998</v>
      </c>
      <c r="W89">
        <v>20.695179</v>
      </c>
      <c r="X89">
        <v>141.67400599999999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15.826288999999999</v>
      </c>
      <c r="AF89">
        <v>8.5225899999999992</v>
      </c>
      <c r="AG89">
        <v>0</v>
      </c>
      <c r="AH89">
        <v>0</v>
      </c>
      <c r="AI89">
        <v>0</v>
      </c>
      <c r="AJ89">
        <v>0</v>
      </c>
      <c r="AK89">
        <v>52.406146999999997</v>
      </c>
      <c r="AL89">
        <v>1.3391820000000001</v>
      </c>
      <c r="AM89">
        <v>0</v>
      </c>
      <c r="AN89">
        <v>0.77164299999999997</v>
      </c>
      <c r="AO89">
        <v>0</v>
      </c>
      <c r="AP89">
        <v>0</v>
      </c>
      <c r="AQ89">
        <v>44.834353</v>
      </c>
      <c r="AR89">
        <v>33.929011000000003</v>
      </c>
      <c r="AS89">
        <v>4.5217549999999997</v>
      </c>
      <c r="AT89">
        <v>14.407297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1862.1279629999997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285.05036999999999</v>
      </c>
      <c r="L90">
        <v>325.57560000000001</v>
      </c>
      <c r="M90">
        <v>88.356800000000007</v>
      </c>
      <c r="N90">
        <v>55.664687999999998</v>
      </c>
      <c r="O90">
        <v>118.768466</v>
      </c>
      <c r="P90">
        <v>120.61423499999999</v>
      </c>
      <c r="Q90">
        <v>5.0561220000000002</v>
      </c>
      <c r="R90">
        <v>27.734143</v>
      </c>
      <c r="S90">
        <v>17.558993000000001</v>
      </c>
      <c r="T90">
        <v>0</v>
      </c>
      <c r="U90">
        <v>402.18670800000001</v>
      </c>
      <c r="V90">
        <v>17.421976999999998</v>
      </c>
      <c r="W90">
        <v>20.695179</v>
      </c>
      <c r="X90">
        <v>141.67400599999999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15.826288999999999</v>
      </c>
      <c r="AF90">
        <v>8.5225899999999992</v>
      </c>
      <c r="AG90">
        <v>0</v>
      </c>
      <c r="AH90">
        <v>0</v>
      </c>
      <c r="AI90">
        <v>0</v>
      </c>
      <c r="AJ90">
        <v>0</v>
      </c>
      <c r="AK90">
        <v>52.406146999999997</v>
      </c>
      <c r="AL90">
        <v>1.3391820000000001</v>
      </c>
      <c r="AM90">
        <v>0</v>
      </c>
      <c r="AN90">
        <v>0.77164299999999997</v>
      </c>
      <c r="AO90">
        <v>0</v>
      </c>
      <c r="AP90">
        <v>0</v>
      </c>
      <c r="AQ90">
        <v>29.889569000000002</v>
      </c>
      <c r="AR90">
        <v>3.1808450000000001</v>
      </c>
      <c r="AS90">
        <v>4.5217549999999997</v>
      </c>
      <c r="AT90">
        <v>14.407297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1757.222604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285.05036999999999</v>
      </c>
      <c r="L91">
        <v>325.57560000000001</v>
      </c>
      <c r="M91">
        <v>88.356800000000007</v>
      </c>
      <c r="N91">
        <v>55.664687999999998</v>
      </c>
      <c r="O91">
        <v>118.768466</v>
      </c>
      <c r="P91">
        <v>120.61423499999999</v>
      </c>
      <c r="Q91">
        <v>5.7053320000000003</v>
      </c>
      <c r="R91">
        <v>27.734143</v>
      </c>
      <c r="S91">
        <v>17.558993000000001</v>
      </c>
      <c r="T91">
        <v>0</v>
      </c>
      <c r="U91">
        <v>402.18670800000001</v>
      </c>
      <c r="V91">
        <v>17.421976999999998</v>
      </c>
      <c r="W91">
        <v>20.695179</v>
      </c>
      <c r="X91">
        <v>141.67400599999999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15.826288999999999</v>
      </c>
      <c r="AF91">
        <v>8.5225899999999992</v>
      </c>
      <c r="AG91">
        <v>0</v>
      </c>
      <c r="AH91">
        <v>0</v>
      </c>
      <c r="AI91">
        <v>0</v>
      </c>
      <c r="AJ91">
        <v>0</v>
      </c>
      <c r="AK91">
        <v>52.406146999999997</v>
      </c>
      <c r="AL91">
        <v>1.3391820000000001</v>
      </c>
      <c r="AM91">
        <v>0</v>
      </c>
      <c r="AN91">
        <v>0.77164299999999997</v>
      </c>
      <c r="AO91">
        <v>0</v>
      </c>
      <c r="AP91">
        <v>0</v>
      </c>
      <c r="AQ91">
        <v>29.889569000000002</v>
      </c>
      <c r="AR91">
        <v>3.1808450000000001</v>
      </c>
      <c r="AS91">
        <v>4.5217549999999997</v>
      </c>
      <c r="AT91">
        <v>14.407297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1757.8718140000001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285.05036999999999</v>
      </c>
      <c r="L92">
        <v>325.57560000000001</v>
      </c>
      <c r="M92">
        <v>88.356800000000007</v>
      </c>
      <c r="N92">
        <v>55.664687999999998</v>
      </c>
      <c r="O92">
        <v>118.768466</v>
      </c>
      <c r="P92">
        <v>120.61423499999999</v>
      </c>
      <c r="Q92">
        <v>5.7053320000000003</v>
      </c>
      <c r="R92">
        <v>27.734143</v>
      </c>
      <c r="S92">
        <v>17.558993000000001</v>
      </c>
      <c r="T92">
        <v>0</v>
      </c>
      <c r="U92">
        <v>402.18670800000001</v>
      </c>
      <c r="V92">
        <v>17.421976999999998</v>
      </c>
      <c r="W92">
        <v>20.695179</v>
      </c>
      <c r="X92">
        <v>141.67400599999999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15.826288999999999</v>
      </c>
      <c r="AF92">
        <v>8.5225899999999992</v>
      </c>
      <c r="AG92">
        <v>0</v>
      </c>
      <c r="AH92">
        <v>0</v>
      </c>
      <c r="AI92">
        <v>0</v>
      </c>
      <c r="AJ92">
        <v>0</v>
      </c>
      <c r="AK92">
        <v>52.406146999999997</v>
      </c>
      <c r="AL92">
        <v>1.3391820000000001</v>
      </c>
      <c r="AM92">
        <v>0</v>
      </c>
      <c r="AN92">
        <v>0.77164299999999997</v>
      </c>
      <c r="AO92">
        <v>0</v>
      </c>
      <c r="AP92">
        <v>0</v>
      </c>
      <c r="AQ92">
        <v>29.889569000000002</v>
      </c>
      <c r="AR92">
        <v>3.1808450000000001</v>
      </c>
      <c r="AS92">
        <v>4.5217549999999997</v>
      </c>
      <c r="AT92">
        <v>14.407297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1757.8718140000001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299.45636999999999</v>
      </c>
      <c r="L93">
        <v>325.57560000000001</v>
      </c>
      <c r="M93">
        <v>88.356800000000007</v>
      </c>
      <c r="N93">
        <v>55.664687999999998</v>
      </c>
      <c r="O93">
        <v>118.768466</v>
      </c>
      <c r="P93">
        <v>120.61423499999999</v>
      </c>
      <c r="Q93">
        <v>6.0165220000000001</v>
      </c>
      <c r="R93">
        <v>27.734143</v>
      </c>
      <c r="S93">
        <v>20.268135000000001</v>
      </c>
      <c r="T93">
        <v>0</v>
      </c>
      <c r="U93">
        <v>402.18670800000001</v>
      </c>
      <c r="V93">
        <v>17.421976999999998</v>
      </c>
      <c r="W93">
        <v>19.281279000000001</v>
      </c>
      <c r="X93">
        <v>141.67400599999999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8.5225899999999992</v>
      </c>
      <c r="AG93">
        <v>0</v>
      </c>
      <c r="AH93">
        <v>0</v>
      </c>
      <c r="AI93">
        <v>0</v>
      </c>
      <c r="AJ93">
        <v>0</v>
      </c>
      <c r="AK93">
        <v>52.406146999999997</v>
      </c>
      <c r="AL93">
        <v>1.3391820000000001</v>
      </c>
      <c r="AM93">
        <v>0</v>
      </c>
      <c r="AN93">
        <v>0.77164299999999997</v>
      </c>
      <c r="AO93">
        <v>0</v>
      </c>
      <c r="AP93">
        <v>0</v>
      </c>
      <c r="AQ93">
        <v>29.889569000000002</v>
      </c>
      <c r="AR93">
        <v>3.1808450000000001</v>
      </c>
      <c r="AS93">
        <v>4.5217549999999997</v>
      </c>
      <c r="AT93">
        <v>14.407297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1758.0579569999998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285.05036999999999</v>
      </c>
      <c r="L94">
        <v>325.57560000000001</v>
      </c>
      <c r="M94">
        <v>88.356800000000007</v>
      </c>
      <c r="N94">
        <v>55.664687999999998</v>
      </c>
      <c r="O94">
        <v>118.768466</v>
      </c>
      <c r="P94">
        <v>120.61423499999999</v>
      </c>
      <c r="Q94">
        <v>5.7053320000000003</v>
      </c>
      <c r="R94">
        <v>27.734143</v>
      </c>
      <c r="S94">
        <v>17.558993000000001</v>
      </c>
      <c r="T94">
        <v>0</v>
      </c>
      <c r="U94">
        <v>402.18670800000001</v>
      </c>
      <c r="V94">
        <v>17.421976999999998</v>
      </c>
      <c r="W94">
        <v>19.281279000000001</v>
      </c>
      <c r="X94">
        <v>141.67400599999999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8.5225899999999992</v>
      </c>
      <c r="AG94">
        <v>0</v>
      </c>
      <c r="AH94">
        <v>0</v>
      </c>
      <c r="AI94">
        <v>0</v>
      </c>
      <c r="AJ94">
        <v>0</v>
      </c>
      <c r="AK94">
        <v>52.406146999999997</v>
      </c>
      <c r="AL94">
        <v>1.3391820000000001</v>
      </c>
      <c r="AM94">
        <v>0</v>
      </c>
      <c r="AN94">
        <v>0.77164299999999997</v>
      </c>
      <c r="AO94">
        <v>0</v>
      </c>
      <c r="AP94">
        <v>0</v>
      </c>
      <c r="AQ94">
        <v>18.030550000000002</v>
      </c>
      <c r="AR94">
        <v>3.1808450000000001</v>
      </c>
      <c r="AS94">
        <v>4.5217549999999997</v>
      </c>
      <c r="AT94">
        <v>14.407297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1728.772606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285.05036999999999</v>
      </c>
      <c r="L95">
        <v>325.57560000000001</v>
      </c>
      <c r="M95">
        <v>88.356800000000007</v>
      </c>
      <c r="N95">
        <v>55.664687999999998</v>
      </c>
      <c r="O95">
        <v>118.768466</v>
      </c>
      <c r="P95">
        <v>120.61423499999999</v>
      </c>
      <c r="Q95">
        <v>5.7129079999999997</v>
      </c>
      <c r="R95">
        <v>28.771374999999999</v>
      </c>
      <c r="S95">
        <v>17.558993000000001</v>
      </c>
      <c r="T95">
        <v>0</v>
      </c>
      <c r="U95">
        <v>402.18670800000001</v>
      </c>
      <c r="V95">
        <v>17.421976999999998</v>
      </c>
      <c r="W95">
        <v>17.733594</v>
      </c>
      <c r="X95">
        <v>111.65696800000001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8.5225899999999992</v>
      </c>
      <c r="AG95">
        <v>0</v>
      </c>
      <c r="AH95">
        <v>0</v>
      </c>
      <c r="AI95">
        <v>0</v>
      </c>
      <c r="AJ95">
        <v>0</v>
      </c>
      <c r="AK95">
        <v>52.406146999999997</v>
      </c>
      <c r="AL95">
        <v>1.3391820000000001</v>
      </c>
      <c r="AM95">
        <v>0</v>
      </c>
      <c r="AN95">
        <v>0.77164299999999997</v>
      </c>
      <c r="AO95">
        <v>0</v>
      </c>
      <c r="AP95">
        <v>0</v>
      </c>
      <c r="AQ95">
        <v>14.944784</v>
      </c>
      <c r="AR95">
        <v>3.1808450000000001</v>
      </c>
      <c r="AS95">
        <v>4.5217549999999997</v>
      </c>
      <c r="AT95">
        <v>14.407297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1695.166925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285.05036999999999</v>
      </c>
      <c r="L96">
        <v>325.57560000000001</v>
      </c>
      <c r="M96">
        <v>88.356800000000007</v>
      </c>
      <c r="N96">
        <v>55.664687999999998</v>
      </c>
      <c r="O96">
        <v>118.768466</v>
      </c>
      <c r="P96">
        <v>120.61423499999999</v>
      </c>
      <c r="Q96">
        <v>5.7129079999999997</v>
      </c>
      <c r="R96">
        <v>27.724539</v>
      </c>
      <c r="S96">
        <v>17.558993000000001</v>
      </c>
      <c r="T96">
        <v>0</v>
      </c>
      <c r="U96">
        <v>402.18670800000001</v>
      </c>
      <c r="V96">
        <v>17.421976999999998</v>
      </c>
      <c r="W96">
        <v>17.733594</v>
      </c>
      <c r="X96">
        <v>111.65696800000001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8.5225899999999992</v>
      </c>
      <c r="AG96">
        <v>0</v>
      </c>
      <c r="AH96">
        <v>0</v>
      </c>
      <c r="AI96">
        <v>0</v>
      </c>
      <c r="AJ96">
        <v>0</v>
      </c>
      <c r="AK96">
        <v>52.406146999999997</v>
      </c>
      <c r="AL96">
        <v>6.6959090000000003</v>
      </c>
      <c r="AM96">
        <v>0</v>
      </c>
      <c r="AN96">
        <v>0.77164299999999997</v>
      </c>
      <c r="AO96">
        <v>0</v>
      </c>
      <c r="AP96">
        <v>0</v>
      </c>
      <c r="AQ96">
        <v>14.944784</v>
      </c>
      <c r="AR96">
        <v>3.1808450000000001</v>
      </c>
      <c r="AS96">
        <v>4.5217549999999997</v>
      </c>
      <c r="AT96">
        <v>14.407297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1699.4768160000001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285.05036999999999</v>
      </c>
      <c r="L97">
        <v>253.54560000000001</v>
      </c>
      <c r="M97">
        <v>88.356800000000007</v>
      </c>
      <c r="N97">
        <v>55.664687999999998</v>
      </c>
      <c r="O97">
        <v>118.768466</v>
      </c>
      <c r="P97">
        <v>120.61423499999999</v>
      </c>
      <c r="Q97">
        <v>5.7137469999999997</v>
      </c>
      <c r="R97">
        <v>27.724539</v>
      </c>
      <c r="S97">
        <v>17.558993000000001</v>
      </c>
      <c r="T97">
        <v>0</v>
      </c>
      <c r="U97">
        <v>402.18670800000001</v>
      </c>
      <c r="V97">
        <v>17.421976999999998</v>
      </c>
      <c r="W97">
        <v>17.733594</v>
      </c>
      <c r="X97">
        <v>111.65696800000001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8.5225899999999992</v>
      </c>
      <c r="AG97">
        <v>0</v>
      </c>
      <c r="AH97">
        <v>0</v>
      </c>
      <c r="AI97">
        <v>0</v>
      </c>
      <c r="AJ97">
        <v>0</v>
      </c>
      <c r="AK97">
        <v>52.406146999999997</v>
      </c>
      <c r="AL97">
        <v>53.567270000000001</v>
      </c>
      <c r="AM97">
        <v>0</v>
      </c>
      <c r="AN97">
        <v>0.77164299999999997</v>
      </c>
      <c r="AO97">
        <v>0</v>
      </c>
      <c r="AP97">
        <v>0</v>
      </c>
      <c r="AQ97">
        <v>0</v>
      </c>
      <c r="AR97">
        <v>21.205632000000001</v>
      </c>
      <c r="AS97">
        <v>4.5217549999999997</v>
      </c>
      <c r="AT97">
        <v>14.407297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1677.399019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285.05036999999999</v>
      </c>
      <c r="L98">
        <v>229.53559999999999</v>
      </c>
      <c r="M98">
        <v>88.356800000000007</v>
      </c>
      <c r="N98">
        <v>55.664687999999998</v>
      </c>
      <c r="O98">
        <v>118.768466</v>
      </c>
      <c r="P98">
        <v>120.61423499999999</v>
      </c>
      <c r="Q98">
        <v>5.7137469999999997</v>
      </c>
      <c r="R98">
        <v>27.724539</v>
      </c>
      <c r="S98">
        <v>17.558993000000001</v>
      </c>
      <c r="T98">
        <v>0</v>
      </c>
      <c r="U98">
        <v>402.18670800000001</v>
      </c>
      <c r="V98">
        <v>17.421976999999998</v>
      </c>
      <c r="W98">
        <v>17.733594</v>
      </c>
      <c r="X98">
        <v>111.65696800000001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8.5225899999999992</v>
      </c>
      <c r="AG98">
        <v>0</v>
      </c>
      <c r="AH98">
        <v>0</v>
      </c>
      <c r="AI98">
        <v>0</v>
      </c>
      <c r="AJ98">
        <v>0</v>
      </c>
      <c r="AK98">
        <v>52.406146999999997</v>
      </c>
      <c r="AL98">
        <v>53.567270000000001</v>
      </c>
      <c r="AM98">
        <v>0</v>
      </c>
      <c r="AN98">
        <v>0.77164299999999997</v>
      </c>
      <c r="AO98">
        <v>0</v>
      </c>
      <c r="AP98">
        <v>0</v>
      </c>
      <c r="AQ98">
        <v>0</v>
      </c>
      <c r="AR98">
        <v>21.205632000000001</v>
      </c>
      <c r="AS98">
        <v>5.1677200000000001</v>
      </c>
      <c r="AT98">
        <v>14.407297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1654.0349839999999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10.400680804499988</v>
      </c>
      <c r="L99">
        <f t="shared" si="2"/>
        <v>8.1152520467499958</v>
      </c>
      <c r="M99">
        <f t="shared" si="2"/>
        <v>2.120563199999995</v>
      </c>
      <c r="N99">
        <f t="shared" si="2"/>
        <v>1.335952511999998</v>
      </c>
      <c r="O99">
        <f t="shared" si="2"/>
        <v>2.8504431840000009</v>
      </c>
      <c r="P99">
        <f t="shared" si="2"/>
        <v>2.8946402379999934</v>
      </c>
      <c r="Q99">
        <f t="shared" si="2"/>
        <v>4.9666539249999996E-2</v>
      </c>
      <c r="R99">
        <f t="shared" si="2"/>
        <v>0.8555659244999998</v>
      </c>
      <c r="S99">
        <f t="shared" si="2"/>
        <v>0.48528978375000026</v>
      </c>
      <c r="T99">
        <f t="shared" si="2"/>
        <v>0</v>
      </c>
      <c r="U99">
        <f t="shared" si="2"/>
        <v>9.0047955959999975</v>
      </c>
      <c r="V99">
        <f t="shared" si="2"/>
        <v>0.36261202849999957</v>
      </c>
      <c r="W99">
        <f t="shared" si="2"/>
        <v>0.60663290149999849</v>
      </c>
      <c r="X99">
        <f t="shared" si="2"/>
        <v>3.2174422172499959</v>
      </c>
      <c r="Y99">
        <f t="shared" si="2"/>
        <v>0</v>
      </c>
      <c r="Z99">
        <f t="shared" si="2"/>
        <v>4.9063186999999987E-2</v>
      </c>
      <c r="AA99">
        <f t="shared" si="2"/>
        <v>8.1018728999999998E-2</v>
      </c>
      <c r="AB99">
        <f t="shared" si="2"/>
        <v>0.13821181699999996</v>
      </c>
      <c r="AC99">
        <f t="shared" si="2"/>
        <v>9.303036100000002E-2</v>
      </c>
      <c r="AD99">
        <f t="shared" si="2"/>
        <v>0.10529098799999999</v>
      </c>
      <c r="AE99">
        <f t="shared" si="2"/>
        <v>0.33630864725000009</v>
      </c>
      <c r="AF99">
        <f t="shared" si="2"/>
        <v>0.29213543925000041</v>
      </c>
      <c r="AG99">
        <f t="shared" si="2"/>
        <v>0</v>
      </c>
      <c r="AH99">
        <f t="shared" si="2"/>
        <v>0.59117421975000017</v>
      </c>
      <c r="AI99">
        <f t="shared" si="2"/>
        <v>5.0776575999999983E-2</v>
      </c>
      <c r="AJ99">
        <f t="shared" si="2"/>
        <v>0</v>
      </c>
      <c r="AK99">
        <f t="shared" si="2"/>
        <v>1.2577475279999997</v>
      </c>
      <c r="AL99">
        <f t="shared" si="2"/>
        <v>0.21013994200000016</v>
      </c>
      <c r="AM99">
        <f t="shared" si="2"/>
        <v>3.4549113249999999E-2</v>
      </c>
      <c r="AN99">
        <f t="shared" si="2"/>
        <v>1.8253037999999975E-2</v>
      </c>
      <c r="AO99">
        <f t="shared" si="2"/>
        <v>0</v>
      </c>
      <c r="AP99">
        <f t="shared" si="2"/>
        <v>2.1345222750000007E-2</v>
      </c>
      <c r="AQ99">
        <f t="shared" si="2"/>
        <v>0.54884266749999966</v>
      </c>
      <c r="AR99">
        <f t="shared" si="2"/>
        <v>0.17017519849999982</v>
      </c>
      <c r="AS99">
        <f t="shared" si="2"/>
        <v>0.15270612899999991</v>
      </c>
      <c r="AT99">
        <f t="shared" si="2"/>
        <v>0.34577512799999949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46.796080907250008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45283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K2" t="s">
        <v>14</v>
      </c>
      <c r="L2" t="s">
        <v>18</v>
      </c>
      <c r="R2" t="s">
        <v>39</v>
      </c>
      <c r="V2" t="s">
        <v>17</v>
      </c>
      <c r="W2" t="s">
        <v>19</v>
      </c>
      <c r="X2" t="s">
        <v>20</v>
      </c>
      <c r="AS2" s="164"/>
      <c r="AT2" s="164"/>
      <c r="AU2" s="164"/>
      <c r="AV2" s="164"/>
      <c r="AW2" s="199" t="s">
        <v>348</v>
      </c>
      <c r="AX2" s="199" t="s">
        <v>349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1.882E-3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0.23827799999999999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0.24015999999999998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1.2019999999999999E-3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0.23827799999999999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0.23948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1.882E-3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0.23827799999999999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0.24015999999999998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1.2019999999999999E-3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0.23827799999999999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0.23948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1.882E-3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0.23827799999999999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0.24015999999999998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1.2019999999999999E-3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0.23827799999999999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0.23948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1.882E-3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0.23827799999999999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0.24015999999999998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1.2019999999999999E-3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0.23827799999999999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0.23948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3.084E-6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4.76556E-4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4.7963999999999998E-4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45283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188.24</v>
      </c>
      <c r="C3" s="34">
        <v>55.34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71.45</v>
      </c>
      <c r="N3">
        <v>148.55000000000001</v>
      </c>
      <c r="O3">
        <v>52.82</v>
      </c>
      <c r="P3">
        <v>1.0900000000000001</v>
      </c>
      <c r="Q3">
        <v>12.12</v>
      </c>
      <c r="R3" s="93">
        <v>0</v>
      </c>
      <c r="S3" s="93">
        <v>0</v>
      </c>
      <c r="T3" s="93">
        <v>0</v>
      </c>
      <c r="U3">
        <v>1.3</v>
      </c>
      <c r="V3">
        <v>0</v>
      </c>
      <c r="W3">
        <v>1.66</v>
      </c>
      <c r="X3">
        <v>28.2</v>
      </c>
      <c r="Y3">
        <v>9.4</v>
      </c>
      <c r="Z3">
        <v>9.4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23.56</v>
      </c>
      <c r="AI3">
        <v>23.56</v>
      </c>
      <c r="AJ3">
        <v>23.05</v>
      </c>
      <c r="AK3">
        <v>0</v>
      </c>
      <c r="AL3">
        <v>0</v>
      </c>
    </row>
    <row r="4" spans="1:38">
      <c r="A4" t="s">
        <v>46</v>
      </c>
      <c r="B4" s="34">
        <v>169.03</v>
      </c>
      <c r="C4" s="34">
        <v>55.34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71.45</v>
      </c>
      <c r="N4">
        <v>148.55000000000001</v>
      </c>
      <c r="O4">
        <v>52.82</v>
      </c>
      <c r="P4">
        <v>1.0900000000000001</v>
      </c>
      <c r="Q4">
        <v>12.53</v>
      </c>
      <c r="R4" s="93">
        <v>0</v>
      </c>
      <c r="S4" s="93">
        <v>0</v>
      </c>
      <c r="T4" s="93">
        <v>0</v>
      </c>
      <c r="U4">
        <v>1.3</v>
      </c>
      <c r="V4">
        <v>0</v>
      </c>
      <c r="W4">
        <v>1.66</v>
      </c>
      <c r="X4">
        <v>30.54</v>
      </c>
      <c r="Y4">
        <v>10.17</v>
      </c>
      <c r="Z4">
        <v>10.18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7.34</v>
      </c>
      <c r="AH4">
        <v>24.19</v>
      </c>
      <c r="AI4">
        <v>24.19</v>
      </c>
      <c r="AJ4">
        <v>23.05</v>
      </c>
      <c r="AK4">
        <v>0</v>
      </c>
      <c r="AL4">
        <v>0</v>
      </c>
    </row>
    <row r="5" spans="1:38">
      <c r="A5" t="s">
        <v>47</v>
      </c>
      <c r="B5" s="34">
        <v>169.03</v>
      </c>
      <c r="C5" s="34">
        <v>55.34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71.45</v>
      </c>
      <c r="N5">
        <v>148.55000000000001</v>
      </c>
      <c r="O5">
        <v>52.82</v>
      </c>
      <c r="P5">
        <v>1.0900000000000001</v>
      </c>
      <c r="Q5">
        <v>16.93</v>
      </c>
      <c r="R5" s="93">
        <v>0</v>
      </c>
      <c r="S5" s="93">
        <v>0</v>
      </c>
      <c r="T5" s="93">
        <v>0</v>
      </c>
      <c r="U5">
        <v>1.3</v>
      </c>
      <c r="V5">
        <v>0</v>
      </c>
      <c r="W5">
        <v>1.66</v>
      </c>
      <c r="X5">
        <v>32.89</v>
      </c>
      <c r="Y5">
        <v>10.97</v>
      </c>
      <c r="Z5">
        <v>10.96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35.67</v>
      </c>
      <c r="AI5">
        <v>35.67</v>
      </c>
      <c r="AJ5">
        <v>23.05</v>
      </c>
      <c r="AK5">
        <v>0</v>
      </c>
      <c r="AL5">
        <v>0</v>
      </c>
    </row>
    <row r="6" spans="1:38">
      <c r="A6" t="s">
        <v>48</v>
      </c>
      <c r="B6" s="34">
        <v>169.03</v>
      </c>
      <c r="C6" s="34">
        <v>55.34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71.45</v>
      </c>
      <c r="N6">
        <v>148.55000000000001</v>
      </c>
      <c r="O6">
        <v>52.82</v>
      </c>
      <c r="P6">
        <v>1.0900000000000001</v>
      </c>
      <c r="Q6">
        <v>17.170000000000002</v>
      </c>
      <c r="R6" s="93">
        <v>0</v>
      </c>
      <c r="S6" s="93">
        <v>0</v>
      </c>
      <c r="T6" s="93">
        <v>0</v>
      </c>
      <c r="U6">
        <v>1.3</v>
      </c>
      <c r="V6">
        <v>0</v>
      </c>
      <c r="W6">
        <v>1.66</v>
      </c>
      <c r="X6">
        <v>35.380000000000003</v>
      </c>
      <c r="Y6">
        <v>11.79</v>
      </c>
      <c r="Z6">
        <v>11.79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37.54</v>
      </c>
      <c r="AI6">
        <v>37.54</v>
      </c>
      <c r="AJ6">
        <v>23.05</v>
      </c>
      <c r="AK6">
        <v>0</v>
      </c>
      <c r="AL6">
        <v>0</v>
      </c>
    </row>
    <row r="7" spans="1:38">
      <c r="A7" t="s">
        <v>49</v>
      </c>
      <c r="B7" s="34">
        <v>169.03</v>
      </c>
      <c r="C7" s="34">
        <v>55.34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71.45</v>
      </c>
      <c r="N7">
        <v>148.55000000000001</v>
      </c>
      <c r="O7">
        <v>52.82</v>
      </c>
      <c r="P7">
        <v>1.0900000000000001</v>
      </c>
      <c r="Q7">
        <v>17.62</v>
      </c>
      <c r="R7" s="93">
        <v>0</v>
      </c>
      <c r="S7" s="93">
        <v>0</v>
      </c>
      <c r="T7" s="93">
        <v>0</v>
      </c>
      <c r="U7">
        <v>1.22</v>
      </c>
      <c r="V7">
        <v>0</v>
      </c>
      <c r="W7">
        <v>1.66</v>
      </c>
      <c r="X7">
        <v>36.42</v>
      </c>
      <c r="Y7">
        <v>12.13</v>
      </c>
      <c r="Z7">
        <v>12.14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38.880000000000003</v>
      </c>
      <c r="AI7">
        <v>38.880000000000003</v>
      </c>
      <c r="AJ7">
        <v>23.05</v>
      </c>
      <c r="AK7">
        <v>0</v>
      </c>
      <c r="AL7">
        <v>0</v>
      </c>
    </row>
    <row r="8" spans="1:38">
      <c r="A8" t="s">
        <v>50</v>
      </c>
      <c r="B8" s="34">
        <v>169.03</v>
      </c>
      <c r="C8" s="34">
        <v>55.34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71.45</v>
      </c>
      <c r="N8">
        <v>148.55000000000001</v>
      </c>
      <c r="O8">
        <v>52.82</v>
      </c>
      <c r="P8">
        <v>1.0900000000000001</v>
      </c>
      <c r="Q8">
        <v>17.84</v>
      </c>
      <c r="R8" s="93">
        <v>0</v>
      </c>
      <c r="S8" s="93">
        <v>0</v>
      </c>
      <c r="T8" s="93">
        <v>0</v>
      </c>
      <c r="U8">
        <v>1.22</v>
      </c>
      <c r="V8">
        <v>0</v>
      </c>
      <c r="W8">
        <v>1.66</v>
      </c>
      <c r="X8">
        <v>37.29</v>
      </c>
      <c r="Y8">
        <v>12.42</v>
      </c>
      <c r="Z8">
        <v>12.43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40.21</v>
      </c>
      <c r="AI8">
        <v>40.21</v>
      </c>
      <c r="AJ8">
        <v>23.05</v>
      </c>
      <c r="AK8">
        <v>0</v>
      </c>
      <c r="AL8">
        <v>0</v>
      </c>
    </row>
    <row r="9" spans="1:38">
      <c r="A9" t="s">
        <v>51</v>
      </c>
      <c r="B9" s="34">
        <v>169.03</v>
      </c>
      <c r="C9" s="34">
        <v>31.69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71.45</v>
      </c>
      <c r="N9">
        <v>148.55000000000001</v>
      </c>
      <c r="O9">
        <v>52.82</v>
      </c>
      <c r="P9">
        <v>1.0900000000000001</v>
      </c>
      <c r="Q9">
        <v>18.12</v>
      </c>
      <c r="R9" s="93">
        <v>0</v>
      </c>
      <c r="S9" s="93">
        <v>0</v>
      </c>
      <c r="T9" s="93">
        <v>0</v>
      </c>
      <c r="U9">
        <v>1.22</v>
      </c>
      <c r="V9">
        <v>0</v>
      </c>
      <c r="W9">
        <v>1.66</v>
      </c>
      <c r="X9">
        <v>38.82</v>
      </c>
      <c r="Y9">
        <v>12.93</v>
      </c>
      <c r="Z9">
        <v>12.94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46.47</v>
      </c>
      <c r="AI9">
        <v>46.47</v>
      </c>
      <c r="AJ9">
        <v>23.05</v>
      </c>
      <c r="AK9">
        <v>0</v>
      </c>
      <c r="AL9">
        <v>0</v>
      </c>
    </row>
    <row r="10" spans="1:38">
      <c r="A10" t="s">
        <v>52</v>
      </c>
      <c r="B10" s="34">
        <v>169.03</v>
      </c>
      <c r="C10" s="34">
        <v>31.69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71.45</v>
      </c>
      <c r="N10">
        <v>148.55000000000001</v>
      </c>
      <c r="O10">
        <v>52.82</v>
      </c>
      <c r="P10">
        <v>1.0900000000000001</v>
      </c>
      <c r="Q10">
        <v>18.48</v>
      </c>
      <c r="R10" s="93">
        <v>0</v>
      </c>
      <c r="S10" s="93">
        <v>0</v>
      </c>
      <c r="T10" s="93">
        <v>0</v>
      </c>
      <c r="U10">
        <v>1.22</v>
      </c>
      <c r="V10">
        <v>0</v>
      </c>
      <c r="W10">
        <v>1.66</v>
      </c>
      <c r="X10">
        <v>40.83</v>
      </c>
      <c r="Y10">
        <v>13.61</v>
      </c>
      <c r="Z10">
        <v>13.61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46.45</v>
      </c>
      <c r="AI10">
        <v>46.45</v>
      </c>
      <c r="AJ10">
        <v>23.05</v>
      </c>
      <c r="AK10">
        <v>0</v>
      </c>
      <c r="AL10">
        <v>0</v>
      </c>
    </row>
    <row r="11" spans="1:38">
      <c r="A11" t="s">
        <v>53</v>
      </c>
      <c r="B11" s="34">
        <v>169.03</v>
      </c>
      <c r="C11" s="34">
        <v>31.69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71.45</v>
      </c>
      <c r="N11">
        <v>148.55000000000001</v>
      </c>
      <c r="O11">
        <v>52.82</v>
      </c>
      <c r="P11">
        <v>1.0900000000000001</v>
      </c>
      <c r="Q11">
        <v>16.91</v>
      </c>
      <c r="R11" s="93">
        <v>0</v>
      </c>
      <c r="S11" s="93">
        <v>0</v>
      </c>
      <c r="T11" s="93">
        <v>0</v>
      </c>
      <c r="U11">
        <v>1.22</v>
      </c>
      <c r="V11">
        <v>0</v>
      </c>
      <c r="W11">
        <v>1.66</v>
      </c>
      <c r="X11">
        <v>41.83</v>
      </c>
      <c r="Y11">
        <v>13.95</v>
      </c>
      <c r="Z11">
        <v>13.94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38.97</v>
      </c>
      <c r="AI11">
        <v>38.97</v>
      </c>
      <c r="AJ11">
        <v>23.05</v>
      </c>
      <c r="AK11">
        <v>0</v>
      </c>
      <c r="AL11">
        <v>0</v>
      </c>
    </row>
    <row r="12" spans="1:38">
      <c r="A12" t="s">
        <v>54</v>
      </c>
      <c r="B12" s="34">
        <v>169.03</v>
      </c>
      <c r="C12" s="34">
        <v>31.69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71.45</v>
      </c>
      <c r="N12">
        <v>148.55000000000001</v>
      </c>
      <c r="O12">
        <v>52.82</v>
      </c>
      <c r="P12">
        <v>1.0900000000000001</v>
      </c>
      <c r="Q12">
        <v>17.28</v>
      </c>
      <c r="R12" s="93">
        <v>0</v>
      </c>
      <c r="S12" s="93">
        <v>0</v>
      </c>
      <c r="T12" s="93">
        <v>0</v>
      </c>
      <c r="U12">
        <v>1.22</v>
      </c>
      <c r="V12">
        <v>0</v>
      </c>
      <c r="W12">
        <v>1.66</v>
      </c>
      <c r="X12">
        <v>43.66</v>
      </c>
      <c r="Y12">
        <v>14.56</v>
      </c>
      <c r="Z12">
        <v>14.55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39.090000000000003</v>
      </c>
      <c r="AI12">
        <v>39.090000000000003</v>
      </c>
      <c r="AJ12">
        <v>23.05</v>
      </c>
      <c r="AK12">
        <v>0</v>
      </c>
      <c r="AL12">
        <v>0</v>
      </c>
    </row>
    <row r="13" spans="1:38">
      <c r="A13" t="s">
        <v>55</v>
      </c>
      <c r="B13" s="34">
        <v>169.03</v>
      </c>
      <c r="C13" s="34">
        <v>31.69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71.45</v>
      </c>
      <c r="N13">
        <v>148.55000000000001</v>
      </c>
      <c r="O13">
        <v>52.82</v>
      </c>
      <c r="P13">
        <v>1.0900000000000001</v>
      </c>
      <c r="Q13">
        <v>17.93</v>
      </c>
      <c r="R13" s="93">
        <v>0</v>
      </c>
      <c r="S13" s="93">
        <v>0</v>
      </c>
      <c r="T13" s="93">
        <v>0</v>
      </c>
      <c r="U13">
        <v>1.22</v>
      </c>
      <c r="V13">
        <v>0</v>
      </c>
      <c r="W13">
        <v>1.66</v>
      </c>
      <c r="X13">
        <v>44.15</v>
      </c>
      <c r="Y13">
        <v>14.71</v>
      </c>
      <c r="Z13">
        <v>14.72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29.54</v>
      </c>
      <c r="AI13">
        <v>29.54</v>
      </c>
      <c r="AJ13">
        <v>23.05</v>
      </c>
      <c r="AK13">
        <v>0</v>
      </c>
      <c r="AL13">
        <v>0</v>
      </c>
    </row>
    <row r="14" spans="1:38">
      <c r="A14" t="s">
        <v>56</v>
      </c>
      <c r="B14" s="34">
        <v>169.03</v>
      </c>
      <c r="C14" s="34">
        <v>31.69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71.45</v>
      </c>
      <c r="N14">
        <v>148.55000000000001</v>
      </c>
      <c r="O14">
        <v>52.82</v>
      </c>
      <c r="P14">
        <v>1.0900000000000001</v>
      </c>
      <c r="Q14">
        <v>18.23</v>
      </c>
      <c r="R14" s="93">
        <v>0</v>
      </c>
      <c r="S14" s="93">
        <v>0</v>
      </c>
      <c r="T14" s="93">
        <v>0</v>
      </c>
      <c r="U14">
        <v>1.22</v>
      </c>
      <c r="V14">
        <v>0</v>
      </c>
      <c r="W14">
        <v>1.66</v>
      </c>
      <c r="X14">
        <v>44.65</v>
      </c>
      <c r="Y14">
        <v>14.88</v>
      </c>
      <c r="Z14">
        <v>14.88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29.83</v>
      </c>
      <c r="AI14">
        <v>29.83</v>
      </c>
      <c r="AJ14">
        <v>23.05</v>
      </c>
      <c r="AK14">
        <v>0</v>
      </c>
      <c r="AL14">
        <v>0</v>
      </c>
    </row>
    <row r="15" spans="1:38">
      <c r="A15" t="s">
        <v>57</v>
      </c>
      <c r="B15" s="34">
        <v>169.03</v>
      </c>
      <c r="C15" s="34">
        <v>31.69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67.23</v>
      </c>
      <c r="N15">
        <v>148.55000000000001</v>
      </c>
      <c r="O15">
        <v>52.82</v>
      </c>
      <c r="P15">
        <v>1.0900000000000001</v>
      </c>
      <c r="Q15">
        <v>18.32</v>
      </c>
      <c r="R15" s="93">
        <v>0</v>
      </c>
      <c r="S15" s="93">
        <v>0</v>
      </c>
      <c r="T15" s="93">
        <v>0</v>
      </c>
      <c r="U15">
        <v>1.22</v>
      </c>
      <c r="V15">
        <v>0</v>
      </c>
      <c r="W15">
        <v>1.66</v>
      </c>
      <c r="X15">
        <v>43.33</v>
      </c>
      <c r="Y15">
        <v>14.46</v>
      </c>
      <c r="Z15">
        <v>14.44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25.97</v>
      </c>
      <c r="AI15">
        <v>25.97</v>
      </c>
      <c r="AJ15">
        <v>23.05</v>
      </c>
      <c r="AK15">
        <v>0</v>
      </c>
      <c r="AL15">
        <v>0</v>
      </c>
    </row>
    <row r="16" spans="1:38">
      <c r="A16" t="s">
        <v>58</v>
      </c>
      <c r="B16" s="34">
        <v>169.03</v>
      </c>
      <c r="C16" s="34">
        <v>31.69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67.23</v>
      </c>
      <c r="N16">
        <v>148.55000000000001</v>
      </c>
      <c r="O16">
        <v>52.82</v>
      </c>
      <c r="P16">
        <v>1.0900000000000001</v>
      </c>
      <c r="Q16">
        <v>17.93</v>
      </c>
      <c r="R16" s="93">
        <v>0</v>
      </c>
      <c r="S16" s="93">
        <v>0</v>
      </c>
      <c r="T16" s="93">
        <v>0</v>
      </c>
      <c r="U16">
        <v>1.22</v>
      </c>
      <c r="V16">
        <v>0</v>
      </c>
      <c r="W16">
        <v>1.66</v>
      </c>
      <c r="X16">
        <v>44.46</v>
      </c>
      <c r="Y16">
        <v>14.82</v>
      </c>
      <c r="Z16">
        <v>14.82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26.06</v>
      </c>
      <c r="AI16">
        <v>26.06</v>
      </c>
      <c r="AJ16">
        <v>23.05</v>
      </c>
      <c r="AK16">
        <v>0</v>
      </c>
      <c r="AL16">
        <v>0</v>
      </c>
    </row>
    <row r="17" spans="1:38">
      <c r="A17" t="s">
        <v>59</v>
      </c>
      <c r="B17" s="34">
        <v>169.03</v>
      </c>
      <c r="C17" s="34">
        <v>31.69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67.23</v>
      </c>
      <c r="N17">
        <v>148.55000000000001</v>
      </c>
      <c r="O17">
        <v>52.82</v>
      </c>
      <c r="P17">
        <v>1.0900000000000001</v>
      </c>
      <c r="Q17">
        <v>18.350000000000001</v>
      </c>
      <c r="R17" s="93">
        <v>0</v>
      </c>
      <c r="S17" s="93">
        <v>0</v>
      </c>
      <c r="T17" s="93">
        <v>0</v>
      </c>
      <c r="U17">
        <v>1.22</v>
      </c>
      <c r="V17">
        <v>0</v>
      </c>
      <c r="W17">
        <v>1.66</v>
      </c>
      <c r="X17">
        <v>45.67</v>
      </c>
      <c r="Y17">
        <v>15.22</v>
      </c>
      <c r="Z17">
        <v>15.22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7.52</v>
      </c>
      <c r="AH17">
        <v>24.59</v>
      </c>
      <c r="AI17">
        <v>24.59</v>
      </c>
      <c r="AJ17">
        <v>23.05</v>
      </c>
      <c r="AK17">
        <v>0</v>
      </c>
      <c r="AL17">
        <v>0</v>
      </c>
    </row>
    <row r="18" spans="1:38">
      <c r="A18" t="s">
        <v>60</v>
      </c>
      <c r="B18" s="34">
        <v>169.03</v>
      </c>
      <c r="C18" s="34">
        <v>31.69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67.23</v>
      </c>
      <c r="N18">
        <v>148.55000000000001</v>
      </c>
      <c r="O18">
        <v>52.82</v>
      </c>
      <c r="P18">
        <v>1.0900000000000001</v>
      </c>
      <c r="Q18">
        <v>18.84</v>
      </c>
      <c r="R18" s="93">
        <v>0</v>
      </c>
      <c r="S18" s="93">
        <v>0</v>
      </c>
      <c r="T18" s="93">
        <v>0</v>
      </c>
      <c r="U18">
        <v>1.22</v>
      </c>
      <c r="V18">
        <v>0</v>
      </c>
      <c r="W18">
        <v>1.66</v>
      </c>
      <c r="X18">
        <v>46.9</v>
      </c>
      <c r="Y18">
        <v>15.63</v>
      </c>
      <c r="Z18">
        <v>15.63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7.75</v>
      </c>
      <c r="AH18">
        <v>24.7</v>
      </c>
      <c r="AI18">
        <v>24.7</v>
      </c>
      <c r="AJ18">
        <v>23.05</v>
      </c>
      <c r="AK18">
        <v>0</v>
      </c>
      <c r="AL18">
        <v>0</v>
      </c>
    </row>
    <row r="19" spans="1:38">
      <c r="A19" t="s">
        <v>61</v>
      </c>
      <c r="B19" s="34">
        <v>169.03</v>
      </c>
      <c r="C19" s="34">
        <v>31.69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67.23</v>
      </c>
      <c r="N19">
        <v>148.55000000000001</v>
      </c>
      <c r="O19">
        <v>52.82</v>
      </c>
      <c r="P19">
        <v>1.0900000000000001</v>
      </c>
      <c r="Q19">
        <v>22.44</v>
      </c>
      <c r="R19" s="93">
        <v>0</v>
      </c>
      <c r="S19" s="93">
        <v>0</v>
      </c>
      <c r="T19" s="93">
        <v>0</v>
      </c>
      <c r="U19">
        <v>1.1399999999999999</v>
      </c>
      <c r="V19">
        <v>0</v>
      </c>
      <c r="W19">
        <v>1.66</v>
      </c>
      <c r="X19">
        <v>44.33</v>
      </c>
      <c r="Y19">
        <v>14.76</v>
      </c>
      <c r="Z19">
        <v>14.78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7.92</v>
      </c>
      <c r="AH19">
        <v>25.21</v>
      </c>
      <c r="AI19">
        <v>25.21</v>
      </c>
      <c r="AJ19">
        <v>23.05</v>
      </c>
      <c r="AK19">
        <v>0</v>
      </c>
      <c r="AL19">
        <v>0</v>
      </c>
    </row>
    <row r="20" spans="1:38">
      <c r="A20" t="s">
        <v>62</v>
      </c>
      <c r="B20" s="34">
        <v>169.03</v>
      </c>
      <c r="C20" s="34">
        <v>55.34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67.23</v>
      </c>
      <c r="N20">
        <v>148.55000000000001</v>
      </c>
      <c r="O20">
        <v>52.82</v>
      </c>
      <c r="P20">
        <v>1.0900000000000001</v>
      </c>
      <c r="Q20">
        <v>22.5</v>
      </c>
      <c r="R20" s="93">
        <v>0</v>
      </c>
      <c r="S20" s="93">
        <v>0</v>
      </c>
      <c r="T20" s="93">
        <v>0</v>
      </c>
      <c r="U20">
        <v>1.1399999999999999</v>
      </c>
      <c r="V20">
        <v>0</v>
      </c>
      <c r="W20">
        <v>1.66</v>
      </c>
      <c r="X20">
        <v>46.9</v>
      </c>
      <c r="Y20">
        <v>15.63</v>
      </c>
      <c r="Z20">
        <v>15.63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8.2100000000000009</v>
      </c>
      <c r="AH20">
        <v>25.55</v>
      </c>
      <c r="AI20">
        <v>25.55</v>
      </c>
      <c r="AJ20">
        <v>23.05</v>
      </c>
      <c r="AK20">
        <v>0</v>
      </c>
      <c r="AL20">
        <v>0</v>
      </c>
    </row>
    <row r="21" spans="1:38">
      <c r="A21" t="s">
        <v>63</v>
      </c>
      <c r="B21" s="34">
        <v>169.03</v>
      </c>
      <c r="C21" s="34">
        <v>55.34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67.23</v>
      </c>
      <c r="N21">
        <v>148.55000000000001</v>
      </c>
      <c r="O21">
        <v>52.82</v>
      </c>
      <c r="P21">
        <v>1.0900000000000001</v>
      </c>
      <c r="Q21">
        <v>22.6</v>
      </c>
      <c r="R21" s="93">
        <v>0</v>
      </c>
      <c r="S21" s="93">
        <v>0</v>
      </c>
      <c r="T21" s="93">
        <v>0</v>
      </c>
      <c r="U21">
        <v>1.1399999999999999</v>
      </c>
      <c r="V21">
        <v>0</v>
      </c>
      <c r="W21">
        <v>1.66</v>
      </c>
      <c r="X21">
        <v>30.12</v>
      </c>
      <c r="Y21">
        <v>10.050000000000001</v>
      </c>
      <c r="Z21">
        <v>10.039999999999999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21.88</v>
      </c>
      <c r="AI21">
        <v>21.88</v>
      </c>
      <c r="AJ21">
        <v>23.05</v>
      </c>
      <c r="AK21">
        <v>0</v>
      </c>
      <c r="AL21">
        <v>0</v>
      </c>
    </row>
    <row r="22" spans="1:38">
      <c r="A22" t="s">
        <v>64</v>
      </c>
      <c r="B22" s="34">
        <v>169.03</v>
      </c>
      <c r="C22" s="34">
        <v>55.34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67.23</v>
      </c>
      <c r="N22">
        <v>148.55000000000001</v>
      </c>
      <c r="O22">
        <v>52.82</v>
      </c>
      <c r="P22">
        <v>1.0900000000000001</v>
      </c>
      <c r="Q22">
        <v>22.34</v>
      </c>
      <c r="R22" s="93">
        <v>0</v>
      </c>
      <c r="S22" s="93">
        <v>0</v>
      </c>
      <c r="T22" s="93">
        <v>0</v>
      </c>
      <c r="U22">
        <v>1.1399999999999999</v>
      </c>
      <c r="V22">
        <v>0</v>
      </c>
      <c r="W22">
        <v>1.66</v>
      </c>
      <c r="X22">
        <v>32.1</v>
      </c>
      <c r="Y22">
        <v>10.7</v>
      </c>
      <c r="Z22">
        <v>10.7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22.54</v>
      </c>
      <c r="AI22">
        <v>22.54</v>
      </c>
      <c r="AJ22">
        <v>23.05</v>
      </c>
      <c r="AK22">
        <v>0</v>
      </c>
      <c r="AL22">
        <v>0</v>
      </c>
    </row>
    <row r="23" spans="1:38">
      <c r="A23" t="s">
        <v>65</v>
      </c>
      <c r="B23" s="34">
        <v>169.03</v>
      </c>
      <c r="C23" s="34">
        <v>55.34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67.23</v>
      </c>
      <c r="N23">
        <v>148.55000000000001</v>
      </c>
      <c r="O23">
        <v>52.82</v>
      </c>
      <c r="P23">
        <v>1.0900000000000001</v>
      </c>
      <c r="Q23">
        <v>22.34</v>
      </c>
      <c r="R23" s="93">
        <v>0</v>
      </c>
      <c r="S23" s="93">
        <v>0</v>
      </c>
      <c r="T23" s="93">
        <v>0</v>
      </c>
      <c r="U23">
        <v>1.1399999999999999</v>
      </c>
      <c r="V23">
        <v>0</v>
      </c>
      <c r="W23">
        <v>1.66</v>
      </c>
      <c r="X23">
        <v>33.08</v>
      </c>
      <c r="Y23">
        <v>11.02</v>
      </c>
      <c r="Z23">
        <v>11.03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16.78</v>
      </c>
      <c r="AI23">
        <v>16.78</v>
      </c>
      <c r="AJ23">
        <v>23.05</v>
      </c>
      <c r="AK23">
        <v>0</v>
      </c>
      <c r="AL23">
        <v>0</v>
      </c>
    </row>
    <row r="24" spans="1:38">
      <c r="A24" t="s">
        <v>66</v>
      </c>
      <c r="B24" s="34">
        <v>188.24</v>
      </c>
      <c r="C24" s="34">
        <v>55.34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67.23</v>
      </c>
      <c r="N24">
        <v>192.08</v>
      </c>
      <c r="O24">
        <v>52.82</v>
      </c>
      <c r="P24">
        <v>1.0900000000000001</v>
      </c>
      <c r="Q24">
        <v>22.4</v>
      </c>
      <c r="R24" s="93">
        <v>0</v>
      </c>
      <c r="S24" s="93">
        <v>0</v>
      </c>
      <c r="T24" s="93">
        <v>0</v>
      </c>
      <c r="U24">
        <v>1.1399999999999999</v>
      </c>
      <c r="V24">
        <v>0</v>
      </c>
      <c r="W24">
        <v>1.66</v>
      </c>
      <c r="X24">
        <v>34.03</v>
      </c>
      <c r="Y24">
        <v>11.35</v>
      </c>
      <c r="Z24">
        <v>11.34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17.18</v>
      </c>
      <c r="AI24">
        <v>17.18</v>
      </c>
      <c r="AJ24">
        <v>23.05</v>
      </c>
      <c r="AK24">
        <v>0</v>
      </c>
      <c r="AL24">
        <v>0</v>
      </c>
    </row>
    <row r="25" spans="1:38">
      <c r="A25" t="s">
        <v>67</v>
      </c>
      <c r="B25" s="34">
        <v>259.66000000000003</v>
      </c>
      <c r="C25" s="34">
        <v>74.23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96.04</v>
      </c>
      <c r="N25">
        <v>240.1</v>
      </c>
      <c r="O25">
        <v>52.82</v>
      </c>
      <c r="P25">
        <v>0.77</v>
      </c>
      <c r="Q25">
        <v>22.43</v>
      </c>
      <c r="R25" s="93">
        <v>0</v>
      </c>
      <c r="S25" s="93">
        <v>0</v>
      </c>
      <c r="T25" s="93">
        <v>0</v>
      </c>
      <c r="U25">
        <v>1.1399999999999999</v>
      </c>
      <c r="V25">
        <v>0</v>
      </c>
      <c r="W25">
        <v>1.66</v>
      </c>
      <c r="X25">
        <v>35.03</v>
      </c>
      <c r="Y25">
        <v>11.68</v>
      </c>
      <c r="Z25">
        <v>11.68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17.59</v>
      </c>
      <c r="AI25">
        <v>17.59</v>
      </c>
      <c r="AJ25">
        <v>23.05</v>
      </c>
      <c r="AK25">
        <v>0</v>
      </c>
      <c r="AL25">
        <v>0</v>
      </c>
    </row>
    <row r="26" spans="1:38">
      <c r="A26" t="s">
        <v>68</v>
      </c>
      <c r="B26" s="34">
        <v>259.66000000000003</v>
      </c>
      <c r="C26" s="34">
        <v>86.63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96.04</v>
      </c>
      <c r="N26">
        <v>270.11</v>
      </c>
      <c r="O26">
        <v>52.82</v>
      </c>
      <c r="P26">
        <v>0.77</v>
      </c>
      <c r="Q26">
        <v>22.72</v>
      </c>
      <c r="R26" s="93">
        <v>0</v>
      </c>
      <c r="S26" s="93">
        <v>0</v>
      </c>
      <c r="T26" s="93">
        <v>0</v>
      </c>
      <c r="U26">
        <v>1.1399999999999999</v>
      </c>
      <c r="V26">
        <v>0</v>
      </c>
      <c r="W26">
        <v>1.66</v>
      </c>
      <c r="X26">
        <v>35.69</v>
      </c>
      <c r="Y26">
        <v>11.9</v>
      </c>
      <c r="Z26">
        <v>11.9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18</v>
      </c>
      <c r="AI26">
        <v>18</v>
      </c>
      <c r="AJ26">
        <v>23.05</v>
      </c>
      <c r="AK26">
        <v>0</v>
      </c>
      <c r="AL26">
        <v>0</v>
      </c>
    </row>
    <row r="27" spans="1:38">
      <c r="A27" t="s">
        <v>69</v>
      </c>
      <c r="B27" s="34">
        <v>259.66000000000003</v>
      </c>
      <c r="C27" s="34">
        <v>86.63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96.04</v>
      </c>
      <c r="N27">
        <v>270.11</v>
      </c>
      <c r="O27">
        <v>67.23</v>
      </c>
      <c r="P27">
        <v>0.93</v>
      </c>
      <c r="Q27">
        <v>20.29</v>
      </c>
      <c r="R27" s="93">
        <v>0</v>
      </c>
      <c r="S27" s="93">
        <v>0</v>
      </c>
      <c r="T27" s="93">
        <v>0</v>
      </c>
      <c r="U27">
        <v>1.1399999999999999</v>
      </c>
      <c r="V27">
        <v>0</v>
      </c>
      <c r="W27">
        <v>1.66</v>
      </c>
      <c r="X27">
        <v>36.4</v>
      </c>
      <c r="Y27">
        <v>12.13</v>
      </c>
      <c r="Z27">
        <v>12.14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14.67</v>
      </c>
      <c r="AI27">
        <v>14.67</v>
      </c>
      <c r="AJ27">
        <v>23.05</v>
      </c>
      <c r="AK27">
        <v>0</v>
      </c>
      <c r="AL27">
        <v>0</v>
      </c>
    </row>
    <row r="28" spans="1:38">
      <c r="A28" t="s">
        <v>70</v>
      </c>
      <c r="B28" s="34">
        <v>259.66000000000003</v>
      </c>
      <c r="C28" s="34">
        <v>86.63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96.04</v>
      </c>
      <c r="N28">
        <v>270.11</v>
      </c>
      <c r="O28">
        <v>100.59</v>
      </c>
      <c r="P28">
        <v>0.93</v>
      </c>
      <c r="Q28">
        <v>20.100000000000001</v>
      </c>
      <c r="R28" s="93">
        <v>0</v>
      </c>
      <c r="S28" s="93">
        <v>0</v>
      </c>
      <c r="T28" s="93">
        <v>0</v>
      </c>
      <c r="U28">
        <v>1.1399999999999999</v>
      </c>
      <c r="V28">
        <v>0</v>
      </c>
      <c r="W28">
        <v>1.66</v>
      </c>
      <c r="X28">
        <v>37.04</v>
      </c>
      <c r="Y28">
        <v>12.34</v>
      </c>
      <c r="Z28">
        <v>12.35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14.67</v>
      </c>
      <c r="AI28">
        <v>14.67</v>
      </c>
      <c r="AJ28">
        <v>23.05</v>
      </c>
      <c r="AK28">
        <v>0</v>
      </c>
      <c r="AL28">
        <v>0</v>
      </c>
    </row>
    <row r="29" spans="1:38">
      <c r="A29" t="s">
        <v>71</v>
      </c>
      <c r="B29" s="34">
        <v>259.66000000000003</v>
      </c>
      <c r="C29" s="34">
        <v>86.63</v>
      </c>
      <c r="D29" s="93">
        <f t="shared" si="0"/>
        <v>1.2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117.17</v>
      </c>
      <c r="N29">
        <v>270.11</v>
      </c>
      <c r="O29">
        <v>100.59</v>
      </c>
      <c r="P29">
        <v>0.93</v>
      </c>
      <c r="Q29">
        <v>19.739999999999998</v>
      </c>
      <c r="R29" s="93">
        <v>0</v>
      </c>
      <c r="S29" s="93">
        <v>1.2</v>
      </c>
      <c r="T29" s="93">
        <v>0</v>
      </c>
      <c r="U29">
        <v>1.1399999999999999</v>
      </c>
      <c r="V29">
        <v>0</v>
      </c>
      <c r="W29">
        <v>1.66</v>
      </c>
      <c r="X29">
        <v>36.630000000000003</v>
      </c>
      <c r="Y29">
        <v>12.21</v>
      </c>
      <c r="Z29">
        <v>12.21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14.67</v>
      </c>
      <c r="AI29">
        <v>14.67</v>
      </c>
      <c r="AJ29">
        <v>23.05</v>
      </c>
      <c r="AK29">
        <v>0</v>
      </c>
      <c r="AL29">
        <v>0</v>
      </c>
    </row>
    <row r="30" spans="1:38">
      <c r="A30" t="s">
        <v>72</v>
      </c>
      <c r="B30" s="34">
        <v>259.66000000000003</v>
      </c>
      <c r="C30" s="34">
        <v>86.63</v>
      </c>
      <c r="D30" s="93">
        <f t="shared" si="0"/>
        <v>4.3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117.17</v>
      </c>
      <c r="N30">
        <v>270.11</v>
      </c>
      <c r="O30">
        <v>100.59</v>
      </c>
      <c r="P30">
        <v>0.93</v>
      </c>
      <c r="Q30">
        <v>19.41</v>
      </c>
      <c r="R30" s="93">
        <v>0</v>
      </c>
      <c r="S30" s="93">
        <v>4.3</v>
      </c>
      <c r="T30" s="93">
        <v>0</v>
      </c>
      <c r="U30">
        <v>1.1399999999999999</v>
      </c>
      <c r="V30">
        <v>0</v>
      </c>
      <c r="W30">
        <v>1.66</v>
      </c>
      <c r="X30">
        <v>36.26</v>
      </c>
      <c r="Y30">
        <v>12.09</v>
      </c>
      <c r="Z30">
        <v>12.09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14.67</v>
      </c>
      <c r="AI30">
        <v>14.67</v>
      </c>
      <c r="AJ30">
        <v>23.05</v>
      </c>
      <c r="AK30">
        <v>0</v>
      </c>
      <c r="AL30">
        <v>0</v>
      </c>
    </row>
    <row r="31" spans="1:38">
      <c r="A31" t="s">
        <v>73</v>
      </c>
      <c r="B31" s="34">
        <v>259.66000000000003</v>
      </c>
      <c r="C31" s="34">
        <v>86.63</v>
      </c>
      <c r="D31" s="93">
        <f t="shared" si="0"/>
        <v>14.1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117.17</v>
      </c>
      <c r="N31">
        <v>270.11</v>
      </c>
      <c r="O31">
        <v>100.59</v>
      </c>
      <c r="P31">
        <v>1.01</v>
      </c>
      <c r="Q31">
        <v>19.73</v>
      </c>
      <c r="R31" s="93">
        <v>1</v>
      </c>
      <c r="S31" s="93">
        <v>12.1</v>
      </c>
      <c r="T31" s="93">
        <v>1</v>
      </c>
      <c r="U31">
        <v>1.1399999999999999</v>
      </c>
      <c r="V31">
        <v>0.93465600000000004</v>
      </c>
      <c r="W31">
        <v>1.66</v>
      </c>
      <c r="X31">
        <v>36.06</v>
      </c>
      <c r="Y31">
        <v>12.03</v>
      </c>
      <c r="Z31">
        <v>12.02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14.67</v>
      </c>
      <c r="AI31">
        <v>14.67</v>
      </c>
      <c r="AJ31">
        <v>22.09</v>
      </c>
      <c r="AK31">
        <v>0</v>
      </c>
      <c r="AL31">
        <v>0</v>
      </c>
    </row>
    <row r="32" spans="1:38">
      <c r="A32" t="s">
        <v>74</v>
      </c>
      <c r="B32" s="34">
        <v>259.66000000000003</v>
      </c>
      <c r="C32" s="34">
        <v>86.63</v>
      </c>
      <c r="D32" s="93">
        <f t="shared" si="0"/>
        <v>31.020000000000003</v>
      </c>
      <c r="E32" s="34">
        <v>0</v>
      </c>
      <c r="F32" s="34"/>
      <c r="G32" s="34"/>
      <c r="H32" s="34"/>
      <c r="I32" s="34"/>
      <c r="J32" s="37">
        <v>0.06</v>
      </c>
      <c r="K32" s="37">
        <v>0.06</v>
      </c>
      <c r="L32" s="37">
        <v>0.06</v>
      </c>
      <c r="M32">
        <v>117.17</v>
      </c>
      <c r="N32">
        <v>270.11</v>
      </c>
      <c r="O32">
        <v>100.59</v>
      </c>
      <c r="P32">
        <v>1.01</v>
      </c>
      <c r="Q32">
        <v>19.899999999999999</v>
      </c>
      <c r="R32" s="93">
        <v>8.34</v>
      </c>
      <c r="S32" s="93">
        <v>21.1</v>
      </c>
      <c r="T32" s="93">
        <v>1.58</v>
      </c>
      <c r="U32">
        <v>1.1399999999999999</v>
      </c>
      <c r="V32">
        <v>5.627408</v>
      </c>
      <c r="W32">
        <v>1.66</v>
      </c>
      <c r="X32">
        <v>35.869999999999997</v>
      </c>
      <c r="Y32">
        <v>11.94</v>
      </c>
      <c r="Z32">
        <v>11.96</v>
      </c>
      <c r="AA32">
        <v>0</v>
      </c>
      <c r="AB32">
        <v>0</v>
      </c>
      <c r="AC32">
        <v>0</v>
      </c>
      <c r="AD32">
        <v>1</v>
      </c>
      <c r="AE32">
        <v>1</v>
      </c>
      <c r="AF32">
        <v>0</v>
      </c>
      <c r="AG32">
        <v>7.34</v>
      </c>
      <c r="AH32">
        <v>14.67</v>
      </c>
      <c r="AI32">
        <v>14.67</v>
      </c>
      <c r="AJ32">
        <v>22.09</v>
      </c>
      <c r="AK32">
        <v>1</v>
      </c>
      <c r="AL32">
        <v>0</v>
      </c>
    </row>
    <row r="33" spans="1:38">
      <c r="A33" t="s">
        <v>75</v>
      </c>
      <c r="B33" s="34">
        <v>259.66000000000003</v>
      </c>
      <c r="C33" s="34">
        <v>86.63</v>
      </c>
      <c r="D33" s="93">
        <f t="shared" si="0"/>
        <v>75.48</v>
      </c>
      <c r="E33" s="34">
        <v>0</v>
      </c>
      <c r="F33" s="34"/>
      <c r="G33" s="34"/>
      <c r="H33" s="34"/>
      <c r="I33" s="34"/>
      <c r="J33" s="37">
        <v>0.26</v>
      </c>
      <c r="K33" s="37">
        <v>0.26</v>
      </c>
      <c r="L33" s="37">
        <v>0.27</v>
      </c>
      <c r="M33">
        <v>117.17</v>
      </c>
      <c r="N33">
        <v>270.11</v>
      </c>
      <c r="O33">
        <v>100.59</v>
      </c>
      <c r="P33">
        <v>1.01</v>
      </c>
      <c r="Q33">
        <v>16.97</v>
      </c>
      <c r="R33" s="93">
        <v>28.71</v>
      </c>
      <c r="S33" s="93">
        <v>32.4</v>
      </c>
      <c r="T33" s="93">
        <v>14.37</v>
      </c>
      <c r="U33">
        <v>1.1399999999999999</v>
      </c>
      <c r="V33">
        <v>11.955807999999999</v>
      </c>
      <c r="W33">
        <v>1.66</v>
      </c>
      <c r="X33">
        <v>22.5</v>
      </c>
      <c r="Y33">
        <v>7.5</v>
      </c>
      <c r="Z33">
        <v>7.5</v>
      </c>
      <c r="AA33">
        <v>3.43</v>
      </c>
      <c r="AB33">
        <v>0.68</v>
      </c>
      <c r="AC33">
        <v>0.33</v>
      </c>
      <c r="AD33">
        <v>3</v>
      </c>
      <c r="AE33">
        <v>3</v>
      </c>
      <c r="AF33">
        <v>1</v>
      </c>
      <c r="AG33">
        <v>6.66</v>
      </c>
      <c r="AH33">
        <v>14</v>
      </c>
      <c r="AI33">
        <v>14</v>
      </c>
      <c r="AJ33">
        <v>21.13</v>
      </c>
      <c r="AK33">
        <v>2</v>
      </c>
      <c r="AL33">
        <v>1</v>
      </c>
    </row>
    <row r="34" spans="1:38">
      <c r="A34" t="s">
        <v>76</v>
      </c>
      <c r="B34" s="34">
        <v>259.66000000000003</v>
      </c>
      <c r="C34" s="34">
        <v>86.63</v>
      </c>
      <c r="D34" s="93">
        <f t="shared" si="0"/>
        <v>81.449999999999989</v>
      </c>
      <c r="E34" s="34">
        <v>0</v>
      </c>
      <c r="F34" s="34"/>
      <c r="G34" s="34"/>
      <c r="H34" s="34"/>
      <c r="I34" s="34"/>
      <c r="J34" s="37">
        <v>0.7</v>
      </c>
      <c r="K34" s="37">
        <v>0.7</v>
      </c>
      <c r="L34" s="37">
        <v>0.72</v>
      </c>
      <c r="M34">
        <v>117.17</v>
      </c>
      <c r="N34">
        <v>270.11</v>
      </c>
      <c r="O34">
        <v>100.59</v>
      </c>
      <c r="P34">
        <v>1.01</v>
      </c>
      <c r="Q34">
        <v>16.73</v>
      </c>
      <c r="R34" s="93">
        <v>27.15</v>
      </c>
      <c r="S34" s="93">
        <v>27.15</v>
      </c>
      <c r="T34" s="93">
        <v>27.15</v>
      </c>
      <c r="U34">
        <v>1.1399999999999999</v>
      </c>
      <c r="V34">
        <v>19.111768000000001</v>
      </c>
      <c r="W34">
        <v>1.66</v>
      </c>
      <c r="X34">
        <v>22.5</v>
      </c>
      <c r="Y34">
        <v>7.5</v>
      </c>
      <c r="Z34">
        <v>7.5</v>
      </c>
      <c r="AA34">
        <v>12.97</v>
      </c>
      <c r="AB34">
        <v>2.59</v>
      </c>
      <c r="AC34">
        <v>1</v>
      </c>
      <c r="AD34">
        <v>5</v>
      </c>
      <c r="AE34">
        <v>5</v>
      </c>
      <c r="AF34">
        <v>3</v>
      </c>
      <c r="AG34">
        <v>6.66</v>
      </c>
      <c r="AH34">
        <v>14</v>
      </c>
      <c r="AI34">
        <v>14</v>
      </c>
      <c r="AJ34">
        <v>21.13</v>
      </c>
      <c r="AK34">
        <v>11</v>
      </c>
      <c r="AL34">
        <v>4</v>
      </c>
    </row>
    <row r="35" spans="1:38">
      <c r="A35" t="s">
        <v>77</v>
      </c>
      <c r="B35" s="34">
        <v>259.66000000000003</v>
      </c>
      <c r="C35" s="34">
        <v>86.63</v>
      </c>
      <c r="D35" s="93">
        <f t="shared" si="0"/>
        <v>87.550000000000011</v>
      </c>
      <c r="E35" s="34">
        <v>0</v>
      </c>
      <c r="F35" s="34"/>
      <c r="G35" s="34"/>
      <c r="H35" s="34"/>
      <c r="I35" s="34"/>
      <c r="J35" s="37">
        <v>1.4</v>
      </c>
      <c r="K35" s="37">
        <v>1.4</v>
      </c>
      <c r="L35" s="37">
        <v>1.44</v>
      </c>
      <c r="M35">
        <v>117.17</v>
      </c>
      <c r="N35">
        <v>270.11</v>
      </c>
      <c r="O35">
        <v>100.59</v>
      </c>
      <c r="P35">
        <v>1.01</v>
      </c>
      <c r="Q35">
        <v>16.649999999999999</v>
      </c>
      <c r="R35" s="93">
        <v>29.18</v>
      </c>
      <c r="S35" s="93">
        <v>29.19</v>
      </c>
      <c r="T35" s="93">
        <v>29.18</v>
      </c>
      <c r="U35">
        <v>1.1399999999999999</v>
      </c>
      <c r="V35">
        <v>27.338688000000001</v>
      </c>
      <c r="W35">
        <v>1.66</v>
      </c>
      <c r="X35">
        <v>22.5</v>
      </c>
      <c r="Y35">
        <v>7.5</v>
      </c>
      <c r="Z35">
        <v>7.5</v>
      </c>
      <c r="AA35">
        <v>35.520000000000003</v>
      </c>
      <c r="AB35">
        <v>7.1</v>
      </c>
      <c r="AC35">
        <v>6.14</v>
      </c>
      <c r="AD35">
        <v>8</v>
      </c>
      <c r="AE35">
        <v>12</v>
      </c>
      <c r="AF35">
        <v>6</v>
      </c>
      <c r="AG35">
        <v>6.66</v>
      </c>
      <c r="AH35">
        <v>14</v>
      </c>
      <c r="AI35">
        <v>14</v>
      </c>
      <c r="AJ35">
        <v>21.13</v>
      </c>
      <c r="AK35">
        <v>25</v>
      </c>
      <c r="AL35">
        <v>10</v>
      </c>
    </row>
    <row r="36" spans="1:38">
      <c r="A36" t="s">
        <v>78</v>
      </c>
      <c r="B36" s="34">
        <v>259.66000000000003</v>
      </c>
      <c r="C36" s="34">
        <v>86.63</v>
      </c>
      <c r="D36" s="93">
        <f t="shared" si="0"/>
        <v>87.550000000000011</v>
      </c>
      <c r="E36" s="34">
        <v>0</v>
      </c>
      <c r="F36" s="34"/>
      <c r="G36" s="34"/>
      <c r="H36" s="34"/>
      <c r="I36" s="34"/>
      <c r="J36" s="37">
        <v>2.29</v>
      </c>
      <c r="K36" s="37">
        <v>2.29</v>
      </c>
      <c r="L36" s="37">
        <v>2.35</v>
      </c>
      <c r="M36">
        <v>117.17</v>
      </c>
      <c r="N36">
        <v>270.11</v>
      </c>
      <c r="O36">
        <v>100.59</v>
      </c>
      <c r="P36">
        <v>1.01</v>
      </c>
      <c r="Q36">
        <v>16.53</v>
      </c>
      <c r="R36" s="93">
        <v>29.18</v>
      </c>
      <c r="S36" s="93">
        <v>29.19</v>
      </c>
      <c r="T36" s="93">
        <v>29.18</v>
      </c>
      <c r="U36">
        <v>1.1399999999999999</v>
      </c>
      <c r="V36">
        <v>35.419567999999998</v>
      </c>
      <c r="W36">
        <v>1.66</v>
      </c>
      <c r="X36">
        <v>22.5</v>
      </c>
      <c r="Y36">
        <v>7.5</v>
      </c>
      <c r="Z36">
        <v>7.5</v>
      </c>
      <c r="AA36">
        <v>57.93</v>
      </c>
      <c r="AB36">
        <v>11.58</v>
      </c>
      <c r="AC36">
        <v>14.53</v>
      </c>
      <c r="AD36">
        <v>9</v>
      </c>
      <c r="AE36">
        <v>23</v>
      </c>
      <c r="AF36">
        <v>11</v>
      </c>
      <c r="AG36">
        <v>6.66</v>
      </c>
      <c r="AH36">
        <v>14</v>
      </c>
      <c r="AI36">
        <v>14</v>
      </c>
      <c r="AJ36">
        <v>21.13</v>
      </c>
      <c r="AK36">
        <v>39</v>
      </c>
      <c r="AL36">
        <v>16</v>
      </c>
    </row>
    <row r="37" spans="1:38">
      <c r="A37" t="s">
        <v>79</v>
      </c>
      <c r="B37" s="34">
        <v>259.66000000000003</v>
      </c>
      <c r="C37" s="34">
        <v>86.63</v>
      </c>
      <c r="D37" s="93">
        <f t="shared" si="0"/>
        <v>89.050000000000011</v>
      </c>
      <c r="E37" s="34">
        <v>0</v>
      </c>
      <c r="F37" s="34"/>
      <c r="G37" s="34"/>
      <c r="H37" s="34"/>
      <c r="I37" s="34"/>
      <c r="J37" s="37">
        <v>3.43</v>
      </c>
      <c r="K37" s="37">
        <v>3.43</v>
      </c>
      <c r="L37" s="37">
        <v>3.51</v>
      </c>
      <c r="M37">
        <v>117.17</v>
      </c>
      <c r="N37">
        <v>270.11</v>
      </c>
      <c r="O37">
        <v>100.59</v>
      </c>
      <c r="P37">
        <v>1.01</v>
      </c>
      <c r="Q37">
        <v>16.55</v>
      </c>
      <c r="R37" s="93">
        <v>29.68</v>
      </c>
      <c r="S37" s="93">
        <v>29.69</v>
      </c>
      <c r="T37" s="93">
        <v>29.68</v>
      </c>
      <c r="U37">
        <v>1.1399999999999999</v>
      </c>
      <c r="V37">
        <v>42.507376000000001</v>
      </c>
      <c r="W37">
        <v>1.66</v>
      </c>
      <c r="X37">
        <v>22.5</v>
      </c>
      <c r="Y37">
        <v>7.5</v>
      </c>
      <c r="Z37">
        <v>7.5</v>
      </c>
      <c r="AA37">
        <v>78.59</v>
      </c>
      <c r="AB37">
        <v>15.72</v>
      </c>
      <c r="AC37">
        <v>22.85</v>
      </c>
      <c r="AD37">
        <v>16</v>
      </c>
      <c r="AE37">
        <v>32</v>
      </c>
      <c r="AF37">
        <v>16</v>
      </c>
      <c r="AG37">
        <v>6.66</v>
      </c>
      <c r="AH37">
        <v>14</v>
      </c>
      <c r="AI37">
        <v>14</v>
      </c>
      <c r="AJ37">
        <v>20.170000000000002</v>
      </c>
      <c r="AK37">
        <v>56</v>
      </c>
      <c r="AL37">
        <v>24</v>
      </c>
    </row>
    <row r="38" spans="1:38">
      <c r="A38" t="s">
        <v>80</v>
      </c>
      <c r="B38" s="34">
        <v>259.66000000000003</v>
      </c>
      <c r="C38" s="34">
        <v>86.63</v>
      </c>
      <c r="D38" s="93">
        <f t="shared" si="0"/>
        <v>89.050000000000011</v>
      </c>
      <c r="E38" s="34">
        <v>0</v>
      </c>
      <c r="F38" s="34"/>
      <c r="G38" s="34"/>
      <c r="H38" s="34"/>
      <c r="I38" s="34"/>
      <c r="J38" s="37">
        <v>4.7300000000000004</v>
      </c>
      <c r="K38" s="37">
        <v>4.7300000000000004</v>
      </c>
      <c r="L38" s="37">
        <v>4.84</v>
      </c>
      <c r="M38">
        <v>117.17</v>
      </c>
      <c r="N38">
        <v>270.11</v>
      </c>
      <c r="O38">
        <v>100.59</v>
      </c>
      <c r="P38">
        <v>1.01</v>
      </c>
      <c r="Q38">
        <v>16.57</v>
      </c>
      <c r="R38" s="93">
        <v>29.68</v>
      </c>
      <c r="S38" s="93">
        <v>29.69</v>
      </c>
      <c r="T38" s="93">
        <v>29.68</v>
      </c>
      <c r="U38">
        <v>1.1399999999999999</v>
      </c>
      <c r="V38">
        <v>48.806567999999999</v>
      </c>
      <c r="W38">
        <v>1.66</v>
      </c>
      <c r="X38">
        <v>22.5</v>
      </c>
      <c r="Y38">
        <v>7.5</v>
      </c>
      <c r="Z38">
        <v>7.5</v>
      </c>
      <c r="AA38">
        <v>99.03</v>
      </c>
      <c r="AB38">
        <v>19.8</v>
      </c>
      <c r="AC38">
        <v>29.72</v>
      </c>
      <c r="AD38">
        <v>22.5</v>
      </c>
      <c r="AE38">
        <v>40</v>
      </c>
      <c r="AF38">
        <v>20</v>
      </c>
      <c r="AG38">
        <v>6.66</v>
      </c>
      <c r="AH38">
        <v>14</v>
      </c>
      <c r="AI38">
        <v>14</v>
      </c>
      <c r="AJ38">
        <v>20.170000000000002</v>
      </c>
      <c r="AK38">
        <v>74</v>
      </c>
      <c r="AL38">
        <v>31</v>
      </c>
    </row>
    <row r="39" spans="1:38">
      <c r="A39" t="s">
        <v>81</v>
      </c>
      <c r="B39" s="34">
        <v>259.66000000000003</v>
      </c>
      <c r="C39" s="34">
        <v>86.63</v>
      </c>
      <c r="D39" s="93">
        <f t="shared" si="0"/>
        <v>89.050000000000011</v>
      </c>
      <c r="E39" s="34">
        <v>0</v>
      </c>
      <c r="F39" s="34"/>
      <c r="G39" s="34"/>
      <c r="H39" s="34"/>
      <c r="I39" s="34"/>
      <c r="J39" s="37">
        <v>6.13</v>
      </c>
      <c r="K39" s="37">
        <v>6.13</v>
      </c>
      <c r="L39" s="37">
        <v>6.28</v>
      </c>
      <c r="M39">
        <v>117.17</v>
      </c>
      <c r="N39">
        <v>270.11</v>
      </c>
      <c r="O39">
        <v>100.59</v>
      </c>
      <c r="P39">
        <v>1.01</v>
      </c>
      <c r="Q39">
        <v>15.48</v>
      </c>
      <c r="R39" s="93">
        <v>29.68</v>
      </c>
      <c r="S39" s="93">
        <v>29.69</v>
      </c>
      <c r="T39" s="93">
        <v>29.68</v>
      </c>
      <c r="U39">
        <v>1.07</v>
      </c>
      <c r="V39">
        <v>55.154440000000001</v>
      </c>
      <c r="W39">
        <v>1.66</v>
      </c>
      <c r="X39">
        <v>22.5</v>
      </c>
      <c r="Y39">
        <v>7.5</v>
      </c>
      <c r="Z39">
        <v>7.5</v>
      </c>
      <c r="AA39">
        <v>120.5</v>
      </c>
      <c r="AB39">
        <v>24.1</v>
      </c>
      <c r="AC39">
        <v>37.17</v>
      </c>
      <c r="AD39">
        <v>26</v>
      </c>
      <c r="AE39">
        <v>50</v>
      </c>
      <c r="AF39">
        <v>25</v>
      </c>
      <c r="AG39">
        <v>6.66</v>
      </c>
      <c r="AH39">
        <v>14</v>
      </c>
      <c r="AI39">
        <v>14</v>
      </c>
      <c r="AJ39">
        <v>20.170000000000002</v>
      </c>
      <c r="AK39">
        <v>95</v>
      </c>
      <c r="AL39">
        <v>40</v>
      </c>
    </row>
    <row r="40" spans="1:38">
      <c r="A40" t="s">
        <v>82</v>
      </c>
      <c r="B40" s="34">
        <v>259.66000000000003</v>
      </c>
      <c r="C40" s="34">
        <v>86.63</v>
      </c>
      <c r="D40" s="93">
        <f t="shared" si="0"/>
        <v>89.050000000000011</v>
      </c>
      <c r="E40" s="34">
        <v>0</v>
      </c>
      <c r="F40" s="34"/>
      <c r="G40" s="34"/>
      <c r="H40" s="34"/>
      <c r="I40" s="34"/>
      <c r="J40" s="37">
        <v>7.49</v>
      </c>
      <c r="K40" s="37">
        <v>7.49</v>
      </c>
      <c r="L40" s="37">
        <v>7.68</v>
      </c>
      <c r="M40">
        <v>117.17</v>
      </c>
      <c r="N40">
        <v>270.11</v>
      </c>
      <c r="O40">
        <v>100.59</v>
      </c>
      <c r="P40">
        <v>1.01</v>
      </c>
      <c r="Q40">
        <v>14.39</v>
      </c>
      <c r="R40" s="93">
        <v>29.68</v>
      </c>
      <c r="S40" s="93">
        <v>29.69</v>
      </c>
      <c r="T40" s="93">
        <v>29.68</v>
      </c>
      <c r="U40">
        <v>1.07</v>
      </c>
      <c r="V40">
        <v>64.793080000000003</v>
      </c>
      <c r="W40">
        <v>1.66</v>
      </c>
      <c r="X40">
        <v>22.5</v>
      </c>
      <c r="Y40">
        <v>7.5</v>
      </c>
      <c r="Z40">
        <v>7.5</v>
      </c>
      <c r="AA40">
        <v>141.43</v>
      </c>
      <c r="AB40">
        <v>28.29</v>
      </c>
      <c r="AC40">
        <v>45.36</v>
      </c>
      <c r="AD40">
        <v>27</v>
      </c>
      <c r="AE40">
        <v>58</v>
      </c>
      <c r="AF40">
        <v>29</v>
      </c>
      <c r="AG40">
        <v>6.66</v>
      </c>
      <c r="AH40">
        <v>14</v>
      </c>
      <c r="AI40">
        <v>14</v>
      </c>
      <c r="AJ40">
        <v>20.170000000000002</v>
      </c>
      <c r="AK40">
        <v>112</v>
      </c>
      <c r="AL40">
        <v>48</v>
      </c>
    </row>
    <row r="41" spans="1:38">
      <c r="A41" t="s">
        <v>83</v>
      </c>
      <c r="B41" s="34">
        <v>259.66000000000003</v>
      </c>
      <c r="C41" s="34">
        <v>86.63</v>
      </c>
      <c r="D41" s="93">
        <f t="shared" si="0"/>
        <v>91.6</v>
      </c>
      <c r="E41" s="34">
        <v>0</v>
      </c>
      <c r="F41" s="34"/>
      <c r="G41" s="34"/>
      <c r="H41" s="34"/>
      <c r="I41" s="34"/>
      <c r="J41" s="37">
        <v>8.7200000000000006</v>
      </c>
      <c r="K41" s="37">
        <v>8.7200000000000006</v>
      </c>
      <c r="L41" s="37">
        <v>8.93</v>
      </c>
      <c r="M41">
        <v>117.17</v>
      </c>
      <c r="N41">
        <v>270.11</v>
      </c>
      <c r="O41">
        <v>100.59</v>
      </c>
      <c r="P41">
        <v>1.01</v>
      </c>
      <c r="Q41">
        <v>14.12</v>
      </c>
      <c r="R41" s="93">
        <v>30.53</v>
      </c>
      <c r="S41" s="93">
        <v>30.54</v>
      </c>
      <c r="T41" s="93">
        <v>30.53</v>
      </c>
      <c r="U41">
        <v>1.07</v>
      </c>
      <c r="V41">
        <v>74.957464000000002</v>
      </c>
      <c r="W41">
        <v>1.66</v>
      </c>
      <c r="X41">
        <v>22.5</v>
      </c>
      <c r="Y41">
        <v>7.5</v>
      </c>
      <c r="Z41">
        <v>7.5</v>
      </c>
      <c r="AA41">
        <v>161.4</v>
      </c>
      <c r="AB41">
        <v>32.28</v>
      </c>
      <c r="AC41">
        <v>52.56</v>
      </c>
      <c r="AD41">
        <v>31</v>
      </c>
      <c r="AE41">
        <v>63</v>
      </c>
      <c r="AF41">
        <v>32</v>
      </c>
      <c r="AG41">
        <v>6.66</v>
      </c>
      <c r="AH41">
        <v>14</v>
      </c>
      <c r="AI41">
        <v>14</v>
      </c>
      <c r="AJ41">
        <v>20.170000000000002</v>
      </c>
      <c r="AK41">
        <v>126</v>
      </c>
      <c r="AL41">
        <v>54</v>
      </c>
    </row>
    <row r="42" spans="1:38">
      <c r="A42" t="s">
        <v>84</v>
      </c>
      <c r="B42" s="34">
        <v>259.66000000000003</v>
      </c>
      <c r="C42" s="34">
        <v>86.63</v>
      </c>
      <c r="D42" s="93">
        <f t="shared" si="0"/>
        <v>91.6</v>
      </c>
      <c r="E42" s="34">
        <v>0</v>
      </c>
      <c r="F42" s="34"/>
      <c r="G42" s="34"/>
      <c r="H42" s="34"/>
      <c r="I42" s="34"/>
      <c r="J42" s="37">
        <v>9.84</v>
      </c>
      <c r="K42" s="37">
        <v>9.84</v>
      </c>
      <c r="L42" s="37">
        <v>10.08</v>
      </c>
      <c r="M42">
        <v>117.17</v>
      </c>
      <c r="N42">
        <v>270.11</v>
      </c>
      <c r="O42">
        <v>100.59</v>
      </c>
      <c r="P42">
        <v>1.01</v>
      </c>
      <c r="Q42">
        <v>13.74</v>
      </c>
      <c r="R42" s="93">
        <v>30.53</v>
      </c>
      <c r="S42" s="93">
        <v>30.54</v>
      </c>
      <c r="T42" s="93">
        <v>30.53</v>
      </c>
      <c r="U42">
        <v>1.07</v>
      </c>
      <c r="V42">
        <v>84.518215999999995</v>
      </c>
      <c r="W42">
        <v>1.66</v>
      </c>
      <c r="X42">
        <v>22.5</v>
      </c>
      <c r="Y42">
        <v>7.5</v>
      </c>
      <c r="Z42">
        <v>7.5</v>
      </c>
      <c r="AA42">
        <v>178.71</v>
      </c>
      <c r="AB42">
        <v>35.74</v>
      </c>
      <c r="AC42">
        <v>58.43</v>
      </c>
      <c r="AD42">
        <v>32.5</v>
      </c>
      <c r="AE42">
        <v>69</v>
      </c>
      <c r="AF42">
        <v>35</v>
      </c>
      <c r="AG42">
        <v>6.66</v>
      </c>
      <c r="AH42">
        <v>14</v>
      </c>
      <c r="AI42">
        <v>14</v>
      </c>
      <c r="AJ42">
        <v>19.21</v>
      </c>
      <c r="AK42">
        <v>140</v>
      </c>
      <c r="AL42">
        <v>60</v>
      </c>
    </row>
    <row r="43" spans="1:38">
      <c r="A43" t="s">
        <v>85</v>
      </c>
      <c r="B43" s="34">
        <v>259.66000000000003</v>
      </c>
      <c r="C43" s="34">
        <v>86.63</v>
      </c>
      <c r="D43" s="93">
        <f t="shared" si="0"/>
        <v>91.6</v>
      </c>
      <c r="E43" s="34">
        <v>0</v>
      </c>
      <c r="F43" s="34"/>
      <c r="G43" s="34"/>
      <c r="H43" s="34"/>
      <c r="I43" s="34"/>
      <c r="J43" s="37">
        <v>10.84</v>
      </c>
      <c r="K43" s="37">
        <v>10.84</v>
      </c>
      <c r="L43" s="37">
        <v>11.11</v>
      </c>
      <c r="M43">
        <v>117.17</v>
      </c>
      <c r="N43">
        <v>270.11</v>
      </c>
      <c r="O43">
        <v>100.59</v>
      </c>
      <c r="P43">
        <v>1.01</v>
      </c>
      <c r="Q43">
        <v>13.56</v>
      </c>
      <c r="R43" s="93">
        <v>30.53</v>
      </c>
      <c r="S43" s="93">
        <v>30.54</v>
      </c>
      <c r="T43" s="93">
        <v>30.53</v>
      </c>
      <c r="U43">
        <v>1.22</v>
      </c>
      <c r="V43">
        <v>92.199920000000006</v>
      </c>
      <c r="W43">
        <v>1.66</v>
      </c>
      <c r="X43">
        <v>22.5</v>
      </c>
      <c r="Y43">
        <v>7.5</v>
      </c>
      <c r="Z43">
        <v>7.5</v>
      </c>
      <c r="AA43">
        <v>196.9</v>
      </c>
      <c r="AB43">
        <v>39.380000000000003</v>
      </c>
      <c r="AC43">
        <v>64.11</v>
      </c>
      <c r="AD43">
        <v>35</v>
      </c>
      <c r="AE43">
        <v>75</v>
      </c>
      <c r="AF43">
        <v>37</v>
      </c>
      <c r="AG43">
        <v>6.66</v>
      </c>
      <c r="AH43">
        <v>14</v>
      </c>
      <c r="AI43">
        <v>14</v>
      </c>
      <c r="AJ43">
        <v>19.21</v>
      </c>
      <c r="AK43">
        <v>154</v>
      </c>
      <c r="AL43">
        <v>66</v>
      </c>
    </row>
    <row r="44" spans="1:38">
      <c r="A44" t="s">
        <v>86</v>
      </c>
      <c r="B44" s="34">
        <v>259.66000000000003</v>
      </c>
      <c r="C44" s="34">
        <v>86.63</v>
      </c>
      <c r="D44" s="93">
        <f t="shared" si="0"/>
        <v>91.6</v>
      </c>
      <c r="E44" s="34">
        <v>0</v>
      </c>
      <c r="F44" s="34"/>
      <c r="G44" s="34"/>
      <c r="H44" s="34"/>
      <c r="I44" s="34"/>
      <c r="J44" s="37">
        <v>11.68</v>
      </c>
      <c r="K44" s="37">
        <v>11.68</v>
      </c>
      <c r="L44" s="37">
        <v>11.98</v>
      </c>
      <c r="M44">
        <v>117.17</v>
      </c>
      <c r="N44">
        <v>270.11</v>
      </c>
      <c r="O44">
        <v>100.59</v>
      </c>
      <c r="P44">
        <v>1.01</v>
      </c>
      <c r="Q44">
        <v>13.52</v>
      </c>
      <c r="R44" s="93">
        <v>30.53</v>
      </c>
      <c r="S44" s="93">
        <v>30.54</v>
      </c>
      <c r="T44" s="93">
        <v>30.53</v>
      </c>
      <c r="U44">
        <v>1.22</v>
      </c>
      <c r="V44">
        <v>97.613135999999997</v>
      </c>
      <c r="W44">
        <v>1.66</v>
      </c>
      <c r="X44">
        <v>22.5</v>
      </c>
      <c r="Y44">
        <v>7.5</v>
      </c>
      <c r="Z44">
        <v>7.5</v>
      </c>
      <c r="AA44">
        <v>213.89</v>
      </c>
      <c r="AB44">
        <v>42.78</v>
      </c>
      <c r="AC44">
        <v>69.2</v>
      </c>
      <c r="AD44">
        <v>38</v>
      </c>
      <c r="AE44">
        <v>81</v>
      </c>
      <c r="AF44">
        <v>40</v>
      </c>
      <c r="AG44">
        <v>6.66</v>
      </c>
      <c r="AH44">
        <v>14</v>
      </c>
      <c r="AI44">
        <v>14</v>
      </c>
      <c r="AJ44">
        <v>19.21</v>
      </c>
      <c r="AK44">
        <v>165</v>
      </c>
      <c r="AL44">
        <v>70</v>
      </c>
    </row>
    <row r="45" spans="1:38">
      <c r="A45" t="s">
        <v>87</v>
      </c>
      <c r="B45" s="34">
        <v>259.66000000000003</v>
      </c>
      <c r="C45" s="34">
        <v>86.63</v>
      </c>
      <c r="D45" s="93">
        <f t="shared" si="0"/>
        <v>91.6</v>
      </c>
      <c r="E45" s="34">
        <v>0</v>
      </c>
      <c r="F45" s="34"/>
      <c r="G45" s="34"/>
      <c r="H45" s="34"/>
      <c r="I45" s="34"/>
      <c r="J45" s="37">
        <v>12.4</v>
      </c>
      <c r="K45" s="37">
        <v>12.4</v>
      </c>
      <c r="L45" s="37">
        <v>12.7</v>
      </c>
      <c r="M45">
        <v>117.17</v>
      </c>
      <c r="N45">
        <v>270.11</v>
      </c>
      <c r="O45">
        <v>100.59</v>
      </c>
      <c r="P45">
        <v>1.01</v>
      </c>
      <c r="Q45">
        <v>12.92</v>
      </c>
      <c r="R45" s="93">
        <v>30.53</v>
      </c>
      <c r="S45" s="93">
        <v>30.54</v>
      </c>
      <c r="T45" s="93">
        <v>30.53</v>
      </c>
      <c r="U45">
        <v>1.22</v>
      </c>
      <c r="V45">
        <v>105.509032</v>
      </c>
      <c r="W45">
        <v>1.66</v>
      </c>
      <c r="X45">
        <v>22.5</v>
      </c>
      <c r="Y45">
        <v>7.5</v>
      </c>
      <c r="Z45">
        <v>7.5</v>
      </c>
      <c r="AA45">
        <v>226.86</v>
      </c>
      <c r="AB45">
        <v>45.37</v>
      </c>
      <c r="AC45">
        <v>74.09</v>
      </c>
      <c r="AD45">
        <v>41</v>
      </c>
      <c r="AE45">
        <v>84</v>
      </c>
      <c r="AF45">
        <v>42</v>
      </c>
      <c r="AG45">
        <v>6.66</v>
      </c>
      <c r="AH45">
        <v>14</v>
      </c>
      <c r="AI45">
        <v>14</v>
      </c>
      <c r="AJ45">
        <v>0</v>
      </c>
      <c r="AK45">
        <v>172</v>
      </c>
      <c r="AL45">
        <v>73</v>
      </c>
    </row>
    <row r="46" spans="1:38">
      <c r="A46" t="s">
        <v>88</v>
      </c>
      <c r="B46" s="34">
        <v>259.66000000000003</v>
      </c>
      <c r="C46" s="34">
        <v>86.63</v>
      </c>
      <c r="D46" s="93">
        <f t="shared" si="0"/>
        <v>91.5</v>
      </c>
      <c r="E46" s="34">
        <v>0</v>
      </c>
      <c r="F46" s="34"/>
      <c r="G46" s="34"/>
      <c r="H46" s="34"/>
      <c r="I46" s="34"/>
      <c r="J46" s="37">
        <v>12.98</v>
      </c>
      <c r="K46" s="37">
        <v>12.98</v>
      </c>
      <c r="L46" s="37">
        <v>13.3</v>
      </c>
      <c r="M46">
        <v>117.17</v>
      </c>
      <c r="N46">
        <v>270.11</v>
      </c>
      <c r="O46">
        <v>100.59</v>
      </c>
      <c r="P46">
        <v>1.01</v>
      </c>
      <c r="Q46">
        <v>12.52</v>
      </c>
      <c r="R46" s="93">
        <v>30.5</v>
      </c>
      <c r="S46" s="93">
        <v>30.5</v>
      </c>
      <c r="T46" s="93">
        <v>30.5</v>
      </c>
      <c r="U46">
        <v>1.22</v>
      </c>
      <c r="V46">
        <v>109.666304</v>
      </c>
      <c r="W46">
        <v>1.66</v>
      </c>
      <c r="X46">
        <v>22.5</v>
      </c>
      <c r="Y46">
        <v>7.5</v>
      </c>
      <c r="Z46">
        <v>7.5</v>
      </c>
      <c r="AA46">
        <v>233.33</v>
      </c>
      <c r="AB46">
        <v>46.67</v>
      </c>
      <c r="AC46">
        <v>78.34</v>
      </c>
      <c r="AD46">
        <v>42</v>
      </c>
      <c r="AE46">
        <v>87</v>
      </c>
      <c r="AF46">
        <v>44</v>
      </c>
      <c r="AG46">
        <v>6.66</v>
      </c>
      <c r="AH46">
        <v>14</v>
      </c>
      <c r="AI46">
        <v>14</v>
      </c>
      <c r="AJ46">
        <v>0</v>
      </c>
      <c r="AK46">
        <v>179</v>
      </c>
      <c r="AL46">
        <v>76</v>
      </c>
    </row>
    <row r="47" spans="1:38">
      <c r="A47" t="s">
        <v>89</v>
      </c>
      <c r="B47" s="34">
        <v>259.66000000000003</v>
      </c>
      <c r="C47" s="34">
        <v>86.63</v>
      </c>
      <c r="D47" s="93">
        <f t="shared" si="0"/>
        <v>91.5</v>
      </c>
      <c r="E47" s="34">
        <v>0</v>
      </c>
      <c r="F47" s="34"/>
      <c r="G47" s="34"/>
      <c r="H47" s="34"/>
      <c r="I47" s="34"/>
      <c r="J47" s="37">
        <v>13.54</v>
      </c>
      <c r="K47" s="37">
        <v>13.54</v>
      </c>
      <c r="L47" s="37">
        <v>13.89</v>
      </c>
      <c r="M47">
        <v>117.17</v>
      </c>
      <c r="N47">
        <v>270.11</v>
      </c>
      <c r="O47">
        <v>100.59</v>
      </c>
      <c r="P47">
        <v>1.01</v>
      </c>
      <c r="Q47">
        <v>13.16</v>
      </c>
      <c r="R47" s="93">
        <v>30.5</v>
      </c>
      <c r="S47" s="93">
        <v>30.5</v>
      </c>
      <c r="T47" s="93">
        <v>30.5</v>
      </c>
      <c r="U47">
        <v>1.22</v>
      </c>
      <c r="V47">
        <v>112.421592</v>
      </c>
      <c r="W47">
        <v>1.71</v>
      </c>
      <c r="X47">
        <v>22.5</v>
      </c>
      <c r="Y47">
        <v>7.5</v>
      </c>
      <c r="Z47">
        <v>7.5</v>
      </c>
      <c r="AA47">
        <v>233.33</v>
      </c>
      <c r="AB47">
        <v>46.67</v>
      </c>
      <c r="AC47">
        <v>81.64</v>
      </c>
      <c r="AD47">
        <v>43</v>
      </c>
      <c r="AE47">
        <v>91</v>
      </c>
      <c r="AF47">
        <v>46</v>
      </c>
      <c r="AG47">
        <v>6.66</v>
      </c>
      <c r="AH47">
        <v>14</v>
      </c>
      <c r="AI47">
        <v>14</v>
      </c>
      <c r="AJ47">
        <v>0</v>
      </c>
      <c r="AK47">
        <v>182</v>
      </c>
      <c r="AL47">
        <v>78</v>
      </c>
    </row>
    <row r="48" spans="1:38">
      <c r="A48" t="s">
        <v>90</v>
      </c>
      <c r="B48" s="34">
        <v>259.66000000000003</v>
      </c>
      <c r="C48" s="34">
        <v>86.63</v>
      </c>
      <c r="D48" s="93">
        <f t="shared" si="0"/>
        <v>91.5</v>
      </c>
      <c r="E48" s="34">
        <v>0</v>
      </c>
      <c r="F48" s="34"/>
      <c r="G48" s="34"/>
      <c r="H48" s="34"/>
      <c r="I48" s="34"/>
      <c r="J48" s="37">
        <v>14</v>
      </c>
      <c r="K48" s="37">
        <v>14</v>
      </c>
      <c r="L48" s="37">
        <v>14.35</v>
      </c>
      <c r="M48">
        <v>117.17</v>
      </c>
      <c r="N48">
        <v>270.11</v>
      </c>
      <c r="O48">
        <v>100.59</v>
      </c>
      <c r="P48">
        <v>1.01</v>
      </c>
      <c r="Q48">
        <v>13.11</v>
      </c>
      <c r="R48" s="93">
        <v>30.5</v>
      </c>
      <c r="S48" s="93">
        <v>30.5</v>
      </c>
      <c r="T48" s="93">
        <v>30.5</v>
      </c>
      <c r="U48">
        <v>1.22</v>
      </c>
      <c r="V48">
        <v>114.631664</v>
      </c>
      <c r="W48">
        <v>1.71</v>
      </c>
      <c r="X48">
        <v>22.5</v>
      </c>
      <c r="Y48">
        <v>7.5</v>
      </c>
      <c r="Z48">
        <v>7.5</v>
      </c>
      <c r="AA48">
        <v>233.33</v>
      </c>
      <c r="AB48">
        <v>46.67</v>
      </c>
      <c r="AC48">
        <v>84.54</v>
      </c>
      <c r="AD48">
        <v>44</v>
      </c>
      <c r="AE48">
        <v>93</v>
      </c>
      <c r="AF48">
        <v>47</v>
      </c>
      <c r="AG48">
        <v>6.66</v>
      </c>
      <c r="AH48">
        <v>14</v>
      </c>
      <c r="AI48">
        <v>14</v>
      </c>
      <c r="AJ48">
        <v>0</v>
      </c>
      <c r="AK48">
        <v>189</v>
      </c>
      <c r="AL48">
        <v>81</v>
      </c>
    </row>
    <row r="49" spans="1:38">
      <c r="A49" t="s">
        <v>91</v>
      </c>
      <c r="B49" s="34">
        <v>259.66000000000003</v>
      </c>
      <c r="C49" s="34">
        <v>86.63</v>
      </c>
      <c r="D49" s="93">
        <f t="shared" si="0"/>
        <v>91.5</v>
      </c>
      <c r="E49" s="34">
        <v>0</v>
      </c>
      <c r="F49" s="34"/>
      <c r="G49" s="34"/>
      <c r="H49" s="34"/>
      <c r="I49" s="34"/>
      <c r="J49" s="37">
        <v>14.42</v>
      </c>
      <c r="K49" s="37">
        <v>14.42</v>
      </c>
      <c r="L49" s="37">
        <v>14.78</v>
      </c>
      <c r="M49">
        <v>117.17</v>
      </c>
      <c r="N49">
        <v>270.11</v>
      </c>
      <c r="O49">
        <v>100.59</v>
      </c>
      <c r="P49">
        <v>1.01</v>
      </c>
      <c r="Q49">
        <v>13.1</v>
      </c>
      <c r="R49" s="93">
        <v>30.5</v>
      </c>
      <c r="S49" s="93">
        <v>30.5</v>
      </c>
      <c r="T49" s="93">
        <v>30.5</v>
      </c>
      <c r="U49">
        <v>1.22</v>
      </c>
      <c r="V49">
        <v>115.45922400000001</v>
      </c>
      <c r="W49">
        <v>1.71</v>
      </c>
      <c r="X49">
        <v>22.5</v>
      </c>
      <c r="Y49">
        <v>7.5</v>
      </c>
      <c r="Z49">
        <v>7.5</v>
      </c>
      <c r="AA49">
        <v>233.33</v>
      </c>
      <c r="AB49">
        <v>46.67</v>
      </c>
      <c r="AC49">
        <v>86.31</v>
      </c>
      <c r="AD49">
        <v>44</v>
      </c>
      <c r="AE49">
        <v>93</v>
      </c>
      <c r="AF49">
        <v>47</v>
      </c>
      <c r="AG49">
        <v>6.66</v>
      </c>
      <c r="AH49">
        <v>14</v>
      </c>
      <c r="AI49">
        <v>14</v>
      </c>
      <c r="AJ49">
        <v>0</v>
      </c>
      <c r="AK49">
        <v>193</v>
      </c>
      <c r="AL49">
        <v>82</v>
      </c>
    </row>
    <row r="50" spans="1:38">
      <c r="A50" t="s">
        <v>92</v>
      </c>
      <c r="B50" s="34">
        <v>259.66000000000003</v>
      </c>
      <c r="C50" s="34">
        <v>86.63</v>
      </c>
      <c r="D50" s="93">
        <f t="shared" si="0"/>
        <v>91.5</v>
      </c>
      <c r="E50" s="34">
        <v>0</v>
      </c>
      <c r="F50" s="34"/>
      <c r="G50" s="34"/>
      <c r="H50" s="34"/>
      <c r="I50" s="34"/>
      <c r="J50" s="37">
        <v>14.67</v>
      </c>
      <c r="K50" s="37">
        <v>14.67</v>
      </c>
      <c r="L50" s="37">
        <v>15.03</v>
      </c>
      <c r="M50">
        <v>117.17</v>
      </c>
      <c r="N50">
        <v>270.11</v>
      </c>
      <c r="O50">
        <v>100.59</v>
      </c>
      <c r="P50">
        <v>1.01</v>
      </c>
      <c r="Q50">
        <v>13.05</v>
      </c>
      <c r="R50" s="93">
        <v>30.5</v>
      </c>
      <c r="S50" s="93">
        <v>30.5</v>
      </c>
      <c r="T50" s="93">
        <v>30.5</v>
      </c>
      <c r="U50">
        <v>1.22</v>
      </c>
      <c r="V50">
        <v>114.748496</v>
      </c>
      <c r="W50">
        <v>1.71</v>
      </c>
      <c r="X50">
        <v>22.5</v>
      </c>
      <c r="Y50">
        <v>7.5</v>
      </c>
      <c r="Z50">
        <v>7.5</v>
      </c>
      <c r="AA50">
        <v>233.33</v>
      </c>
      <c r="AB50">
        <v>46.67</v>
      </c>
      <c r="AC50">
        <v>88.73</v>
      </c>
      <c r="AD50">
        <v>44</v>
      </c>
      <c r="AE50">
        <v>93</v>
      </c>
      <c r="AF50">
        <v>47</v>
      </c>
      <c r="AG50">
        <v>6.66</v>
      </c>
      <c r="AH50">
        <v>14</v>
      </c>
      <c r="AI50">
        <v>14</v>
      </c>
      <c r="AJ50">
        <v>0</v>
      </c>
      <c r="AK50">
        <v>193</v>
      </c>
      <c r="AL50">
        <v>82</v>
      </c>
    </row>
    <row r="51" spans="1:38">
      <c r="A51" t="s">
        <v>93</v>
      </c>
      <c r="B51" s="34">
        <v>259.66000000000003</v>
      </c>
      <c r="C51" s="34">
        <v>86.63</v>
      </c>
      <c r="D51" s="93">
        <f t="shared" si="0"/>
        <v>91.5</v>
      </c>
      <c r="E51" s="34">
        <v>0</v>
      </c>
      <c r="F51" s="34"/>
      <c r="G51" s="34"/>
      <c r="H51" s="34"/>
      <c r="I51" s="34"/>
      <c r="J51" s="37">
        <v>14.81</v>
      </c>
      <c r="K51" s="37">
        <v>14.81</v>
      </c>
      <c r="L51" s="37">
        <v>15.18</v>
      </c>
      <c r="M51">
        <v>117.17</v>
      </c>
      <c r="N51">
        <v>270.11</v>
      </c>
      <c r="O51">
        <v>100.59</v>
      </c>
      <c r="P51">
        <v>1.01</v>
      </c>
      <c r="Q51">
        <v>13.04</v>
      </c>
      <c r="R51" s="93">
        <v>30.5</v>
      </c>
      <c r="S51" s="93">
        <v>30.5</v>
      </c>
      <c r="T51" s="93">
        <v>30.5</v>
      </c>
      <c r="U51">
        <v>1.22</v>
      </c>
      <c r="V51">
        <v>128.29127199999999</v>
      </c>
      <c r="W51">
        <v>1.71</v>
      </c>
      <c r="X51">
        <v>20</v>
      </c>
      <c r="Y51">
        <v>6.66</v>
      </c>
      <c r="Z51">
        <v>6.67</v>
      </c>
      <c r="AA51">
        <v>233.33</v>
      </c>
      <c r="AB51">
        <v>46.67</v>
      </c>
      <c r="AC51">
        <v>88.71</v>
      </c>
      <c r="AD51">
        <v>44</v>
      </c>
      <c r="AE51">
        <v>93</v>
      </c>
      <c r="AF51">
        <v>47</v>
      </c>
      <c r="AG51">
        <v>6.66</v>
      </c>
      <c r="AH51">
        <v>14</v>
      </c>
      <c r="AI51">
        <v>14</v>
      </c>
      <c r="AJ51">
        <v>0</v>
      </c>
      <c r="AK51">
        <v>193</v>
      </c>
      <c r="AL51">
        <v>82</v>
      </c>
    </row>
    <row r="52" spans="1:38">
      <c r="A52" t="s">
        <v>94</v>
      </c>
      <c r="B52" s="34">
        <v>259.66000000000003</v>
      </c>
      <c r="C52" s="34">
        <v>86.63</v>
      </c>
      <c r="D52" s="93">
        <f t="shared" si="0"/>
        <v>91.5</v>
      </c>
      <c r="E52" s="34">
        <v>0</v>
      </c>
      <c r="F52" s="34"/>
      <c r="G52" s="34"/>
      <c r="H52" s="34"/>
      <c r="I52" s="34"/>
      <c r="J52" s="37">
        <v>14.81</v>
      </c>
      <c r="K52" s="37">
        <v>14.81</v>
      </c>
      <c r="L52" s="37">
        <v>15.18</v>
      </c>
      <c r="M52">
        <v>117.17</v>
      </c>
      <c r="N52">
        <v>270.11</v>
      </c>
      <c r="O52">
        <v>100.59</v>
      </c>
      <c r="P52">
        <v>1.01</v>
      </c>
      <c r="Q52">
        <v>13.08</v>
      </c>
      <c r="R52" s="93">
        <v>30.5</v>
      </c>
      <c r="S52" s="93">
        <v>30.5</v>
      </c>
      <c r="T52" s="93">
        <v>30.5</v>
      </c>
      <c r="U52">
        <v>1.22</v>
      </c>
      <c r="V52">
        <v>128.57361599999999</v>
      </c>
      <c r="W52">
        <v>1.71</v>
      </c>
      <c r="X52">
        <v>20</v>
      </c>
      <c r="Y52">
        <v>6.66</v>
      </c>
      <c r="Z52">
        <v>6.67</v>
      </c>
      <c r="AA52">
        <v>233.33</v>
      </c>
      <c r="AB52">
        <v>46.67</v>
      </c>
      <c r="AC52">
        <v>90.41</v>
      </c>
      <c r="AD52">
        <v>44</v>
      </c>
      <c r="AE52">
        <v>93</v>
      </c>
      <c r="AF52">
        <v>47</v>
      </c>
      <c r="AG52">
        <v>6.66</v>
      </c>
      <c r="AH52">
        <v>14</v>
      </c>
      <c r="AI52">
        <v>14</v>
      </c>
      <c r="AJ52">
        <v>0</v>
      </c>
      <c r="AK52">
        <v>193</v>
      </c>
      <c r="AL52">
        <v>82</v>
      </c>
    </row>
    <row r="53" spans="1:38">
      <c r="A53" t="s">
        <v>95</v>
      </c>
      <c r="B53" s="34">
        <v>259.66000000000003</v>
      </c>
      <c r="C53" s="34">
        <v>72.989999999999995</v>
      </c>
      <c r="D53" s="93">
        <f t="shared" si="0"/>
        <v>91.5</v>
      </c>
      <c r="E53" s="34">
        <v>0</v>
      </c>
      <c r="F53" s="34"/>
      <c r="G53" s="34"/>
      <c r="H53" s="34"/>
      <c r="I53" s="34"/>
      <c r="J53" s="37">
        <v>14.81</v>
      </c>
      <c r="K53" s="37">
        <v>14.81</v>
      </c>
      <c r="L53" s="37">
        <v>15.18</v>
      </c>
      <c r="M53">
        <v>96.04</v>
      </c>
      <c r="N53">
        <v>270.11</v>
      </c>
      <c r="O53">
        <v>100.59</v>
      </c>
      <c r="P53">
        <v>1.01</v>
      </c>
      <c r="Q53">
        <v>13.16</v>
      </c>
      <c r="R53" s="93">
        <v>30.5</v>
      </c>
      <c r="S53" s="93">
        <v>30.5</v>
      </c>
      <c r="T53" s="93">
        <v>30.5</v>
      </c>
      <c r="U53">
        <v>1.22</v>
      </c>
      <c r="V53">
        <v>127.531864</v>
      </c>
      <c r="W53">
        <v>1.71</v>
      </c>
      <c r="X53">
        <v>20</v>
      </c>
      <c r="Y53">
        <v>6.66</v>
      </c>
      <c r="Z53">
        <v>6.67</v>
      </c>
      <c r="AA53">
        <v>233.33</v>
      </c>
      <c r="AB53">
        <v>46.67</v>
      </c>
      <c r="AC53">
        <v>90.7</v>
      </c>
      <c r="AD53">
        <v>44</v>
      </c>
      <c r="AE53">
        <v>93</v>
      </c>
      <c r="AF53">
        <v>47</v>
      </c>
      <c r="AG53">
        <v>6.66</v>
      </c>
      <c r="AH53">
        <v>14</v>
      </c>
      <c r="AI53">
        <v>14</v>
      </c>
      <c r="AJ53">
        <v>0</v>
      </c>
      <c r="AK53">
        <v>193</v>
      </c>
      <c r="AL53">
        <v>82</v>
      </c>
    </row>
    <row r="54" spans="1:38">
      <c r="A54" t="s">
        <v>96</v>
      </c>
      <c r="B54" s="34">
        <v>259.66000000000003</v>
      </c>
      <c r="C54" s="34">
        <v>72.989999999999995</v>
      </c>
      <c r="D54" s="93">
        <f t="shared" si="0"/>
        <v>91.5</v>
      </c>
      <c r="E54" s="34">
        <v>0</v>
      </c>
      <c r="F54" s="34"/>
      <c r="G54" s="34"/>
      <c r="H54" s="34"/>
      <c r="I54" s="34"/>
      <c r="J54" s="37">
        <v>14.81</v>
      </c>
      <c r="K54" s="37">
        <v>14.81</v>
      </c>
      <c r="L54" s="37">
        <v>15.18</v>
      </c>
      <c r="M54">
        <v>67.23</v>
      </c>
      <c r="N54">
        <v>270.11</v>
      </c>
      <c r="O54">
        <v>100.59</v>
      </c>
      <c r="P54">
        <v>1.01</v>
      </c>
      <c r="Q54">
        <v>13.3</v>
      </c>
      <c r="R54" s="93">
        <v>30.5</v>
      </c>
      <c r="S54" s="93">
        <v>30.5</v>
      </c>
      <c r="T54" s="93">
        <v>30.5</v>
      </c>
      <c r="U54">
        <v>1.22</v>
      </c>
      <c r="V54">
        <v>125.33152800000001</v>
      </c>
      <c r="W54">
        <v>1.71</v>
      </c>
      <c r="X54">
        <v>20</v>
      </c>
      <c r="Y54">
        <v>6.66</v>
      </c>
      <c r="Z54">
        <v>6.67</v>
      </c>
      <c r="AA54">
        <v>233.33</v>
      </c>
      <c r="AB54">
        <v>46.67</v>
      </c>
      <c r="AC54">
        <v>89.16</v>
      </c>
      <c r="AD54">
        <v>44</v>
      </c>
      <c r="AE54">
        <v>93</v>
      </c>
      <c r="AF54">
        <v>47</v>
      </c>
      <c r="AG54">
        <v>6.77</v>
      </c>
      <c r="AH54">
        <v>14</v>
      </c>
      <c r="AI54">
        <v>14</v>
      </c>
      <c r="AJ54">
        <v>0</v>
      </c>
      <c r="AK54">
        <v>193</v>
      </c>
      <c r="AL54">
        <v>82</v>
      </c>
    </row>
    <row r="55" spans="1:38">
      <c r="A55" t="s">
        <v>97</v>
      </c>
      <c r="B55" s="34">
        <v>259.66000000000003</v>
      </c>
      <c r="C55" s="34">
        <v>65.98</v>
      </c>
      <c r="D55" s="93">
        <f t="shared" si="0"/>
        <v>91.5</v>
      </c>
      <c r="E55" s="34">
        <v>0</v>
      </c>
      <c r="F55" s="34"/>
      <c r="G55" s="34"/>
      <c r="H55" s="34"/>
      <c r="I55" s="34"/>
      <c r="J55" s="37">
        <v>14.78</v>
      </c>
      <c r="K55" s="37">
        <v>14.78</v>
      </c>
      <c r="L55" s="37">
        <v>15.15</v>
      </c>
      <c r="M55">
        <v>67.23</v>
      </c>
      <c r="N55">
        <v>270.11</v>
      </c>
      <c r="O55">
        <v>100.59</v>
      </c>
      <c r="P55">
        <v>1.01</v>
      </c>
      <c r="Q55">
        <v>13.32</v>
      </c>
      <c r="R55" s="93">
        <v>30.5</v>
      </c>
      <c r="S55" s="93">
        <v>30.5</v>
      </c>
      <c r="T55" s="93">
        <v>30.5</v>
      </c>
      <c r="U55">
        <v>1.3</v>
      </c>
      <c r="V55">
        <v>122.71254399999999</v>
      </c>
      <c r="W55">
        <v>1.71</v>
      </c>
      <c r="X55">
        <v>20</v>
      </c>
      <c r="Y55">
        <v>6.66</v>
      </c>
      <c r="Z55">
        <v>6.67</v>
      </c>
      <c r="AA55">
        <v>233.33</v>
      </c>
      <c r="AB55">
        <v>46.67</v>
      </c>
      <c r="AC55">
        <v>88.06</v>
      </c>
      <c r="AD55">
        <v>44</v>
      </c>
      <c r="AE55">
        <v>93</v>
      </c>
      <c r="AF55">
        <v>47</v>
      </c>
      <c r="AG55">
        <v>6.88</v>
      </c>
      <c r="AH55">
        <v>10.33</v>
      </c>
      <c r="AI55">
        <v>10.33</v>
      </c>
      <c r="AJ55">
        <v>0</v>
      </c>
      <c r="AK55">
        <v>193</v>
      </c>
      <c r="AL55">
        <v>82</v>
      </c>
    </row>
    <row r="56" spans="1:38">
      <c r="A56" t="s">
        <v>98</v>
      </c>
      <c r="B56" s="34">
        <v>223.47</v>
      </c>
      <c r="C56" s="34">
        <v>49.35</v>
      </c>
      <c r="D56" s="93">
        <f t="shared" si="0"/>
        <v>91.5</v>
      </c>
      <c r="E56" s="34">
        <v>0</v>
      </c>
      <c r="F56" s="34"/>
      <c r="G56" s="34"/>
      <c r="H56" s="34"/>
      <c r="I56" s="34"/>
      <c r="J56" s="37">
        <v>14.69</v>
      </c>
      <c r="K56" s="37">
        <v>14.69</v>
      </c>
      <c r="L56" s="37">
        <v>15.06</v>
      </c>
      <c r="M56">
        <v>67.23</v>
      </c>
      <c r="N56">
        <v>220.89</v>
      </c>
      <c r="O56">
        <v>100.59</v>
      </c>
      <c r="P56">
        <v>1.01</v>
      </c>
      <c r="Q56">
        <v>13.31</v>
      </c>
      <c r="R56" s="93">
        <v>30.5</v>
      </c>
      <c r="S56" s="93">
        <v>30.5</v>
      </c>
      <c r="T56" s="93">
        <v>30.5</v>
      </c>
      <c r="U56">
        <v>1.3</v>
      </c>
      <c r="V56">
        <v>120.220128</v>
      </c>
      <c r="W56">
        <v>1.71</v>
      </c>
      <c r="X56">
        <v>20</v>
      </c>
      <c r="Y56">
        <v>6.66</v>
      </c>
      <c r="Z56">
        <v>6.67</v>
      </c>
      <c r="AA56">
        <v>233.33</v>
      </c>
      <c r="AB56">
        <v>46.67</v>
      </c>
      <c r="AC56">
        <v>86.58</v>
      </c>
      <c r="AD56">
        <v>44</v>
      </c>
      <c r="AE56">
        <v>93</v>
      </c>
      <c r="AF56">
        <v>47</v>
      </c>
      <c r="AG56">
        <v>6.95</v>
      </c>
      <c r="AH56">
        <v>14</v>
      </c>
      <c r="AI56">
        <v>14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259.66000000000003</v>
      </c>
      <c r="C57" s="34">
        <v>64.06</v>
      </c>
      <c r="D57" s="93">
        <f t="shared" si="0"/>
        <v>92.5</v>
      </c>
      <c r="E57" s="34">
        <v>0</v>
      </c>
      <c r="F57" s="34"/>
      <c r="G57" s="34"/>
      <c r="H57" s="34"/>
      <c r="I57" s="34"/>
      <c r="J57" s="37">
        <v>14.32</v>
      </c>
      <c r="K57" s="37">
        <v>14.32</v>
      </c>
      <c r="L57" s="37">
        <v>14.67</v>
      </c>
      <c r="M57">
        <v>67.23</v>
      </c>
      <c r="N57">
        <v>270.11</v>
      </c>
      <c r="O57">
        <v>100.59</v>
      </c>
      <c r="P57">
        <v>1.01</v>
      </c>
      <c r="Q57">
        <v>13.3</v>
      </c>
      <c r="R57" s="93">
        <v>30.83</v>
      </c>
      <c r="S57" s="93">
        <v>30.84</v>
      </c>
      <c r="T57" s="93">
        <v>30.83</v>
      </c>
      <c r="U57">
        <v>1.3</v>
      </c>
      <c r="V57">
        <v>111.350632</v>
      </c>
      <c r="W57">
        <v>1.71</v>
      </c>
      <c r="X57">
        <v>20</v>
      </c>
      <c r="Y57">
        <v>6.66</v>
      </c>
      <c r="Z57">
        <v>6.67</v>
      </c>
      <c r="AA57">
        <v>233.33</v>
      </c>
      <c r="AB57">
        <v>46.67</v>
      </c>
      <c r="AC57">
        <v>83.67</v>
      </c>
      <c r="AD57">
        <v>44</v>
      </c>
      <c r="AE57">
        <v>93</v>
      </c>
      <c r="AF57">
        <v>47</v>
      </c>
      <c r="AG57">
        <v>7.03</v>
      </c>
      <c r="AH57">
        <v>14</v>
      </c>
      <c r="AI57">
        <v>14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259.66000000000003</v>
      </c>
      <c r="C58" s="34">
        <v>64.06</v>
      </c>
      <c r="D58" s="93">
        <f t="shared" si="0"/>
        <v>92.5</v>
      </c>
      <c r="E58" s="34">
        <v>0</v>
      </c>
      <c r="F58" s="34"/>
      <c r="G58" s="34"/>
      <c r="H58" s="34"/>
      <c r="I58" s="34"/>
      <c r="J58" s="37">
        <v>13.82</v>
      </c>
      <c r="K58" s="37">
        <v>13.82</v>
      </c>
      <c r="L58" s="37">
        <v>14.17</v>
      </c>
      <c r="M58">
        <v>67.23</v>
      </c>
      <c r="N58">
        <v>270.11</v>
      </c>
      <c r="O58">
        <v>100.59</v>
      </c>
      <c r="P58">
        <v>1.01</v>
      </c>
      <c r="Q58">
        <v>13.26</v>
      </c>
      <c r="R58" s="93">
        <v>30.83</v>
      </c>
      <c r="S58" s="93">
        <v>30.84</v>
      </c>
      <c r="T58" s="93">
        <v>30.83</v>
      </c>
      <c r="U58">
        <v>1.3</v>
      </c>
      <c r="V58">
        <v>106.054248</v>
      </c>
      <c r="W58">
        <v>1.71</v>
      </c>
      <c r="X58">
        <v>20</v>
      </c>
      <c r="Y58">
        <v>6.66</v>
      </c>
      <c r="Z58">
        <v>6.67</v>
      </c>
      <c r="AA58">
        <v>233.33</v>
      </c>
      <c r="AB58">
        <v>46.67</v>
      </c>
      <c r="AC58">
        <v>81.52</v>
      </c>
      <c r="AD58">
        <v>43</v>
      </c>
      <c r="AE58">
        <v>87</v>
      </c>
      <c r="AF58">
        <v>43</v>
      </c>
      <c r="AG58">
        <v>7.1</v>
      </c>
      <c r="AH58">
        <v>14.67</v>
      </c>
      <c r="AI58">
        <v>14.67</v>
      </c>
      <c r="AJ58">
        <v>0</v>
      </c>
      <c r="AK58">
        <v>186</v>
      </c>
      <c r="AL58">
        <v>79</v>
      </c>
    </row>
    <row r="59" spans="1:38">
      <c r="A59" t="s">
        <v>101</v>
      </c>
      <c r="B59" s="34">
        <v>259.66000000000003</v>
      </c>
      <c r="C59" s="34">
        <v>72.989999999999995</v>
      </c>
      <c r="D59" s="93">
        <f t="shared" si="0"/>
        <v>92.5</v>
      </c>
      <c r="E59" s="34">
        <v>0</v>
      </c>
      <c r="F59" s="34"/>
      <c r="G59" s="34"/>
      <c r="H59" s="34"/>
      <c r="I59" s="34"/>
      <c r="J59" s="37">
        <v>13.18</v>
      </c>
      <c r="K59" s="37">
        <v>13.18</v>
      </c>
      <c r="L59" s="37">
        <v>13.51</v>
      </c>
      <c r="M59">
        <v>67.23</v>
      </c>
      <c r="N59">
        <v>270.11</v>
      </c>
      <c r="O59">
        <v>100.59</v>
      </c>
      <c r="P59">
        <v>1.01</v>
      </c>
      <c r="Q59">
        <v>13.22</v>
      </c>
      <c r="R59" s="93">
        <v>30.83</v>
      </c>
      <c r="S59" s="93">
        <v>30.84</v>
      </c>
      <c r="T59" s="93">
        <v>30.83</v>
      </c>
      <c r="U59">
        <v>1.3</v>
      </c>
      <c r="V59">
        <v>101.11809599999999</v>
      </c>
      <c r="W59">
        <v>1.76</v>
      </c>
      <c r="X59">
        <v>20</v>
      </c>
      <c r="Y59">
        <v>6.66</v>
      </c>
      <c r="Z59">
        <v>6.67</v>
      </c>
      <c r="AA59">
        <v>233.33</v>
      </c>
      <c r="AB59">
        <v>46.67</v>
      </c>
      <c r="AC59">
        <v>79.55</v>
      </c>
      <c r="AD59">
        <v>40</v>
      </c>
      <c r="AE59">
        <v>87</v>
      </c>
      <c r="AF59">
        <v>43</v>
      </c>
      <c r="AG59">
        <v>4.51</v>
      </c>
      <c r="AH59">
        <v>15.17</v>
      </c>
      <c r="AI59">
        <v>15.17</v>
      </c>
      <c r="AJ59">
        <v>0</v>
      </c>
      <c r="AK59">
        <v>179</v>
      </c>
      <c r="AL59">
        <v>76</v>
      </c>
    </row>
    <row r="60" spans="1:38">
      <c r="A60" t="s">
        <v>102</v>
      </c>
      <c r="B60" s="34">
        <v>259.66000000000003</v>
      </c>
      <c r="C60" s="34">
        <v>72.989999999999995</v>
      </c>
      <c r="D60" s="93">
        <f t="shared" si="0"/>
        <v>93</v>
      </c>
      <c r="E60" s="34">
        <v>0</v>
      </c>
      <c r="F60" s="34"/>
      <c r="G60" s="34"/>
      <c r="H60" s="34"/>
      <c r="I60" s="34"/>
      <c r="J60" s="37">
        <v>12.52</v>
      </c>
      <c r="K60" s="37">
        <v>12.52</v>
      </c>
      <c r="L60" s="37">
        <v>12.84</v>
      </c>
      <c r="M60">
        <v>67.23</v>
      </c>
      <c r="N60">
        <v>270.11</v>
      </c>
      <c r="O60">
        <v>100.59</v>
      </c>
      <c r="P60">
        <v>1.01</v>
      </c>
      <c r="Q60">
        <v>13.3</v>
      </c>
      <c r="R60" s="93">
        <v>31</v>
      </c>
      <c r="S60" s="93">
        <v>31</v>
      </c>
      <c r="T60" s="93">
        <v>31</v>
      </c>
      <c r="U60">
        <v>1.3</v>
      </c>
      <c r="V60">
        <v>95.889864000000003</v>
      </c>
      <c r="W60">
        <v>1.76</v>
      </c>
      <c r="X60">
        <v>20</v>
      </c>
      <c r="Y60">
        <v>6.66</v>
      </c>
      <c r="Z60">
        <v>6.67</v>
      </c>
      <c r="AA60">
        <v>227.59</v>
      </c>
      <c r="AB60">
        <v>45.52</v>
      </c>
      <c r="AC60">
        <v>75.77</v>
      </c>
      <c r="AD60">
        <v>39</v>
      </c>
      <c r="AE60">
        <v>85</v>
      </c>
      <c r="AF60">
        <v>43</v>
      </c>
      <c r="AG60">
        <v>4.5599999999999996</v>
      </c>
      <c r="AH60">
        <v>16.170000000000002</v>
      </c>
      <c r="AI60">
        <v>16.170000000000002</v>
      </c>
      <c r="AJ60">
        <v>0</v>
      </c>
      <c r="AK60">
        <v>172</v>
      </c>
      <c r="AL60">
        <v>73</v>
      </c>
    </row>
    <row r="61" spans="1:38">
      <c r="A61" t="s">
        <v>103</v>
      </c>
      <c r="B61" s="34">
        <v>259.66000000000003</v>
      </c>
      <c r="C61" s="34">
        <v>72.989999999999995</v>
      </c>
      <c r="D61" s="93">
        <f t="shared" si="0"/>
        <v>93</v>
      </c>
      <c r="E61" s="34">
        <v>0</v>
      </c>
      <c r="F61" s="34"/>
      <c r="G61" s="34"/>
      <c r="H61" s="34"/>
      <c r="I61" s="34"/>
      <c r="J61" s="37">
        <v>11.71</v>
      </c>
      <c r="K61" s="37">
        <v>11.71</v>
      </c>
      <c r="L61" s="37">
        <v>12</v>
      </c>
      <c r="M61">
        <v>67.23</v>
      </c>
      <c r="N61">
        <v>270.11</v>
      </c>
      <c r="O61">
        <v>100.59</v>
      </c>
      <c r="P61">
        <v>1.01</v>
      </c>
      <c r="Q61">
        <v>10.14</v>
      </c>
      <c r="R61" s="93">
        <v>31</v>
      </c>
      <c r="S61" s="93">
        <v>31</v>
      </c>
      <c r="T61" s="93">
        <v>31</v>
      </c>
      <c r="U61">
        <v>1.3</v>
      </c>
      <c r="V61">
        <v>89.610144000000005</v>
      </c>
      <c r="W61">
        <v>1.76</v>
      </c>
      <c r="X61">
        <v>20.59</v>
      </c>
      <c r="Y61">
        <v>6.87</v>
      </c>
      <c r="Z61">
        <v>6.86</v>
      </c>
      <c r="AA61">
        <v>216.86</v>
      </c>
      <c r="AB61">
        <v>43.37</v>
      </c>
      <c r="AC61">
        <v>71</v>
      </c>
      <c r="AD61">
        <v>38</v>
      </c>
      <c r="AE61">
        <v>79</v>
      </c>
      <c r="AF61">
        <v>39</v>
      </c>
      <c r="AG61">
        <v>4.59</v>
      </c>
      <c r="AH61">
        <v>17.170000000000002</v>
      </c>
      <c r="AI61">
        <v>17.170000000000002</v>
      </c>
      <c r="AJ61">
        <v>0</v>
      </c>
      <c r="AK61">
        <v>168</v>
      </c>
      <c r="AL61">
        <v>72</v>
      </c>
    </row>
    <row r="62" spans="1:38">
      <c r="A62" t="s">
        <v>104</v>
      </c>
      <c r="B62" s="34">
        <v>259.66000000000003</v>
      </c>
      <c r="C62" s="34">
        <v>72.989999999999995</v>
      </c>
      <c r="D62" s="93">
        <f t="shared" si="0"/>
        <v>93</v>
      </c>
      <c r="E62" s="34">
        <v>0</v>
      </c>
      <c r="F62" s="34"/>
      <c r="G62" s="34"/>
      <c r="H62" s="34"/>
      <c r="I62" s="34"/>
      <c r="J62" s="37">
        <v>10.83</v>
      </c>
      <c r="K62" s="37">
        <v>10.83</v>
      </c>
      <c r="L62" s="37">
        <v>11.1</v>
      </c>
      <c r="M62">
        <v>67.23</v>
      </c>
      <c r="N62">
        <v>270.11</v>
      </c>
      <c r="O62">
        <v>100.59</v>
      </c>
      <c r="P62">
        <v>1.01</v>
      </c>
      <c r="Q62">
        <v>10.14</v>
      </c>
      <c r="R62" s="93">
        <v>31</v>
      </c>
      <c r="S62" s="93">
        <v>31</v>
      </c>
      <c r="T62" s="93">
        <v>31</v>
      </c>
      <c r="U62">
        <v>1.3</v>
      </c>
      <c r="V62">
        <v>81.996592000000007</v>
      </c>
      <c r="W62">
        <v>1.76</v>
      </c>
      <c r="X62">
        <v>21.24</v>
      </c>
      <c r="Y62">
        <v>7.08</v>
      </c>
      <c r="Z62">
        <v>7.08</v>
      </c>
      <c r="AA62">
        <v>203.29</v>
      </c>
      <c r="AB62">
        <v>40.659999999999997</v>
      </c>
      <c r="AC62">
        <v>65.819999999999993</v>
      </c>
      <c r="AD62">
        <v>37</v>
      </c>
      <c r="AE62">
        <v>75</v>
      </c>
      <c r="AF62">
        <v>38</v>
      </c>
      <c r="AG62">
        <v>4.62</v>
      </c>
      <c r="AH62">
        <v>18.14</v>
      </c>
      <c r="AI62">
        <v>18.14</v>
      </c>
      <c r="AJ62">
        <v>0</v>
      </c>
      <c r="AK62">
        <v>158</v>
      </c>
      <c r="AL62">
        <v>67</v>
      </c>
    </row>
    <row r="63" spans="1:38">
      <c r="A63" t="s">
        <v>105</v>
      </c>
      <c r="B63" s="34">
        <v>259.66000000000003</v>
      </c>
      <c r="C63" s="34">
        <v>72.989999999999995</v>
      </c>
      <c r="D63" s="93">
        <f t="shared" si="0"/>
        <v>93</v>
      </c>
      <c r="E63" s="34">
        <v>0</v>
      </c>
      <c r="F63" s="34"/>
      <c r="G63" s="34"/>
      <c r="H63" s="34"/>
      <c r="I63" s="34"/>
      <c r="J63" s="37">
        <v>9.85</v>
      </c>
      <c r="K63" s="37">
        <v>9.85</v>
      </c>
      <c r="L63" s="37">
        <v>10.09</v>
      </c>
      <c r="M63">
        <v>67.23</v>
      </c>
      <c r="N63">
        <v>270.11</v>
      </c>
      <c r="O63">
        <v>100.59</v>
      </c>
      <c r="P63">
        <v>1.0900000000000001</v>
      </c>
      <c r="Q63">
        <v>10.14</v>
      </c>
      <c r="R63" s="93">
        <v>31</v>
      </c>
      <c r="S63" s="93">
        <v>31</v>
      </c>
      <c r="T63" s="93">
        <v>31</v>
      </c>
      <c r="U63">
        <v>1.3</v>
      </c>
      <c r="V63">
        <v>77.040968000000007</v>
      </c>
      <c r="W63">
        <v>1.76</v>
      </c>
      <c r="X63">
        <v>21.76</v>
      </c>
      <c r="Y63">
        <v>7.26</v>
      </c>
      <c r="Z63">
        <v>7.25</v>
      </c>
      <c r="AA63">
        <v>187.18</v>
      </c>
      <c r="AB63">
        <v>37.44</v>
      </c>
      <c r="AC63">
        <v>61.02</v>
      </c>
      <c r="AD63">
        <v>34</v>
      </c>
      <c r="AE63">
        <v>69</v>
      </c>
      <c r="AF63">
        <v>34</v>
      </c>
      <c r="AG63">
        <v>7.18</v>
      </c>
      <c r="AH63">
        <v>21.51</v>
      </c>
      <c r="AI63">
        <v>21.51</v>
      </c>
      <c r="AJ63">
        <v>20.170000000000002</v>
      </c>
      <c r="AK63">
        <v>144</v>
      </c>
      <c r="AL63">
        <v>61</v>
      </c>
    </row>
    <row r="64" spans="1:38">
      <c r="A64" t="s">
        <v>106</v>
      </c>
      <c r="B64" s="34">
        <v>259.66000000000003</v>
      </c>
      <c r="C64" s="34">
        <v>72.989999999999995</v>
      </c>
      <c r="D64" s="93">
        <f t="shared" si="0"/>
        <v>93</v>
      </c>
      <c r="E64" s="34">
        <v>0</v>
      </c>
      <c r="F64" s="34"/>
      <c r="G64" s="34"/>
      <c r="H64" s="34"/>
      <c r="I64" s="34"/>
      <c r="J64" s="37">
        <v>8.7899999999999991</v>
      </c>
      <c r="K64" s="37">
        <v>8.7899999999999991</v>
      </c>
      <c r="L64" s="37">
        <v>9.01</v>
      </c>
      <c r="M64">
        <v>96.04</v>
      </c>
      <c r="N64">
        <v>270.11</v>
      </c>
      <c r="O64">
        <v>100.59</v>
      </c>
      <c r="P64">
        <v>1.0900000000000001</v>
      </c>
      <c r="Q64">
        <v>10.14</v>
      </c>
      <c r="R64" s="93">
        <v>31</v>
      </c>
      <c r="S64" s="93">
        <v>31</v>
      </c>
      <c r="T64" s="93">
        <v>31</v>
      </c>
      <c r="U64">
        <v>1.3</v>
      </c>
      <c r="V64">
        <v>67.548367999999996</v>
      </c>
      <c r="W64">
        <v>1.76</v>
      </c>
      <c r="X64">
        <v>22.76</v>
      </c>
      <c r="Y64">
        <v>7.58</v>
      </c>
      <c r="Z64">
        <v>7.59</v>
      </c>
      <c r="AA64">
        <v>167.81</v>
      </c>
      <c r="AB64">
        <v>33.56</v>
      </c>
      <c r="AC64">
        <v>55.78</v>
      </c>
      <c r="AD64">
        <v>31.5</v>
      </c>
      <c r="AE64">
        <v>62</v>
      </c>
      <c r="AF64">
        <v>31</v>
      </c>
      <c r="AG64">
        <v>7.33</v>
      </c>
      <c r="AH64">
        <v>21.95</v>
      </c>
      <c r="AI64">
        <v>21.95</v>
      </c>
      <c r="AJ64">
        <v>20.170000000000002</v>
      </c>
      <c r="AK64">
        <v>126</v>
      </c>
      <c r="AL64">
        <v>54</v>
      </c>
    </row>
    <row r="65" spans="1:38">
      <c r="A65" t="s">
        <v>107</v>
      </c>
      <c r="B65" s="34">
        <v>259.66000000000003</v>
      </c>
      <c r="C65" s="34">
        <v>72.989999999999995</v>
      </c>
      <c r="D65" s="93">
        <f t="shared" si="0"/>
        <v>93</v>
      </c>
      <c r="E65" s="34">
        <v>0</v>
      </c>
      <c r="F65" s="34"/>
      <c r="G65" s="34"/>
      <c r="H65" s="34"/>
      <c r="I65" s="34"/>
      <c r="J65" s="37">
        <v>7.66</v>
      </c>
      <c r="K65" s="37">
        <v>7.66</v>
      </c>
      <c r="L65" s="37">
        <v>7.85</v>
      </c>
      <c r="M65">
        <v>117.17</v>
      </c>
      <c r="N65">
        <v>270.11</v>
      </c>
      <c r="O65">
        <v>100.59</v>
      </c>
      <c r="P65">
        <v>1.0900000000000001</v>
      </c>
      <c r="Q65">
        <v>10.14</v>
      </c>
      <c r="R65" s="93">
        <v>31</v>
      </c>
      <c r="S65" s="93">
        <v>31</v>
      </c>
      <c r="T65" s="93">
        <v>31</v>
      </c>
      <c r="U65">
        <v>1.3</v>
      </c>
      <c r="V65">
        <v>57.286624000000003</v>
      </c>
      <c r="W65">
        <v>1.76</v>
      </c>
      <c r="X65">
        <v>23.76</v>
      </c>
      <c r="Y65">
        <v>7.92</v>
      </c>
      <c r="Z65">
        <v>7.92</v>
      </c>
      <c r="AA65">
        <v>149.22999999999999</v>
      </c>
      <c r="AB65">
        <v>29.85</v>
      </c>
      <c r="AC65">
        <v>49.79</v>
      </c>
      <c r="AD65">
        <v>26</v>
      </c>
      <c r="AE65">
        <v>55</v>
      </c>
      <c r="AF65">
        <v>28</v>
      </c>
      <c r="AG65">
        <v>7.51</v>
      </c>
      <c r="AH65">
        <v>22.51</v>
      </c>
      <c r="AI65">
        <v>22.51</v>
      </c>
      <c r="AJ65">
        <v>21.13</v>
      </c>
      <c r="AK65">
        <v>112</v>
      </c>
      <c r="AL65">
        <v>48</v>
      </c>
    </row>
    <row r="66" spans="1:38">
      <c r="A66" t="s">
        <v>108</v>
      </c>
      <c r="B66" s="34">
        <v>259.66000000000003</v>
      </c>
      <c r="C66" s="34">
        <v>72.989999999999995</v>
      </c>
      <c r="D66" s="93">
        <f t="shared" si="0"/>
        <v>93</v>
      </c>
      <c r="E66" s="34">
        <v>0</v>
      </c>
      <c r="F66" s="34"/>
      <c r="G66" s="34"/>
      <c r="H66" s="34"/>
      <c r="I66" s="34"/>
      <c r="J66" s="37">
        <v>6.53</v>
      </c>
      <c r="K66" s="37">
        <v>6.53</v>
      </c>
      <c r="L66" s="37">
        <v>6.69</v>
      </c>
      <c r="M66">
        <v>117.17</v>
      </c>
      <c r="N66">
        <v>270.11</v>
      </c>
      <c r="O66">
        <v>100.59</v>
      </c>
      <c r="P66">
        <v>1.0900000000000001</v>
      </c>
      <c r="Q66">
        <v>10.14</v>
      </c>
      <c r="R66" s="93">
        <v>31</v>
      </c>
      <c r="S66" s="93">
        <v>31</v>
      </c>
      <c r="T66" s="93">
        <v>31</v>
      </c>
      <c r="U66">
        <v>1.3</v>
      </c>
      <c r="V66">
        <v>46.353096000000001</v>
      </c>
      <c r="W66">
        <v>1.76</v>
      </c>
      <c r="X66">
        <v>24.76</v>
      </c>
      <c r="Y66">
        <v>8.26</v>
      </c>
      <c r="Z66">
        <v>8.25</v>
      </c>
      <c r="AA66">
        <v>131.88999999999999</v>
      </c>
      <c r="AB66">
        <v>26.38</v>
      </c>
      <c r="AC66">
        <v>42.79</v>
      </c>
      <c r="AD66">
        <v>23</v>
      </c>
      <c r="AE66">
        <v>49</v>
      </c>
      <c r="AF66">
        <v>24</v>
      </c>
      <c r="AG66">
        <v>7.95</v>
      </c>
      <c r="AH66">
        <v>22.84</v>
      </c>
      <c r="AI66">
        <v>22.84</v>
      </c>
      <c r="AJ66">
        <v>21.13</v>
      </c>
      <c r="AK66">
        <v>98</v>
      </c>
      <c r="AL66">
        <v>42</v>
      </c>
    </row>
    <row r="67" spans="1:38">
      <c r="A67" t="s">
        <v>109</v>
      </c>
      <c r="B67" s="34">
        <v>259.66000000000003</v>
      </c>
      <c r="C67" s="34">
        <v>72.989999999999995</v>
      </c>
      <c r="D67" s="93">
        <f t="shared" si="0"/>
        <v>84.95</v>
      </c>
      <c r="E67" s="34">
        <v>0</v>
      </c>
      <c r="F67" s="34"/>
      <c r="G67" s="34"/>
      <c r="H67" s="34"/>
      <c r="I67" s="34"/>
      <c r="J67" s="37">
        <v>5.38</v>
      </c>
      <c r="K67" s="37">
        <v>5.38</v>
      </c>
      <c r="L67" s="37">
        <v>5.51</v>
      </c>
      <c r="M67">
        <v>117.17</v>
      </c>
      <c r="N67">
        <v>270.11</v>
      </c>
      <c r="O67">
        <v>100.59</v>
      </c>
      <c r="P67">
        <v>1.0900000000000001</v>
      </c>
      <c r="Q67">
        <v>10.14</v>
      </c>
      <c r="R67" s="93">
        <v>33</v>
      </c>
      <c r="S67" s="93">
        <v>26</v>
      </c>
      <c r="T67" s="93">
        <v>25.95</v>
      </c>
      <c r="U67">
        <v>1.37</v>
      </c>
      <c r="V67">
        <v>35.049599999999998</v>
      </c>
      <c r="W67">
        <v>1.76</v>
      </c>
      <c r="X67">
        <v>26.44</v>
      </c>
      <c r="Y67">
        <v>8.82</v>
      </c>
      <c r="Z67">
        <v>8.81</v>
      </c>
      <c r="AA67">
        <v>113.77</v>
      </c>
      <c r="AB67">
        <v>22.75</v>
      </c>
      <c r="AC67">
        <v>35.14</v>
      </c>
      <c r="AD67">
        <v>22</v>
      </c>
      <c r="AE67">
        <v>37</v>
      </c>
      <c r="AF67">
        <v>19</v>
      </c>
      <c r="AG67">
        <v>8.34</v>
      </c>
      <c r="AH67">
        <v>18.55</v>
      </c>
      <c r="AI67">
        <v>18.55</v>
      </c>
      <c r="AJ67">
        <v>21.13</v>
      </c>
      <c r="AK67">
        <v>78</v>
      </c>
      <c r="AL67">
        <v>34</v>
      </c>
    </row>
    <row r="68" spans="1:38">
      <c r="A68" t="s">
        <v>110</v>
      </c>
      <c r="B68" s="34">
        <v>259.66000000000003</v>
      </c>
      <c r="C68" s="34">
        <v>72.989999999999995</v>
      </c>
      <c r="D68" s="93">
        <f t="shared" ref="D68:D98" si="1">R68+S68+T68</f>
        <v>50.79</v>
      </c>
      <c r="E68" s="34">
        <v>0</v>
      </c>
      <c r="F68" s="34"/>
      <c r="G68" s="34"/>
      <c r="H68" s="34"/>
      <c r="I68" s="34"/>
      <c r="J68" s="37">
        <v>4.09</v>
      </c>
      <c r="K68" s="37">
        <v>4.09</v>
      </c>
      <c r="L68" s="37">
        <v>4.18</v>
      </c>
      <c r="M68">
        <v>117.17</v>
      </c>
      <c r="N68">
        <v>270.11</v>
      </c>
      <c r="O68">
        <v>100.59</v>
      </c>
      <c r="P68">
        <v>1.0900000000000001</v>
      </c>
      <c r="Q68">
        <v>10.54</v>
      </c>
      <c r="R68" s="93">
        <v>24.58</v>
      </c>
      <c r="S68" s="93">
        <v>12.7</v>
      </c>
      <c r="T68" s="93">
        <v>13.51</v>
      </c>
      <c r="U68">
        <v>1.37</v>
      </c>
      <c r="V68">
        <v>24.544456</v>
      </c>
      <c r="W68">
        <v>1.76</v>
      </c>
      <c r="X68">
        <v>28.67</v>
      </c>
      <c r="Y68">
        <v>9.56</v>
      </c>
      <c r="Z68">
        <v>9.56</v>
      </c>
      <c r="AA68">
        <v>93.46</v>
      </c>
      <c r="AB68">
        <v>18.690000000000001</v>
      </c>
      <c r="AC68">
        <v>27.07</v>
      </c>
      <c r="AD68">
        <v>18</v>
      </c>
      <c r="AE68">
        <v>27</v>
      </c>
      <c r="AF68">
        <v>13</v>
      </c>
      <c r="AG68">
        <v>8.64</v>
      </c>
      <c r="AH68">
        <v>19.22</v>
      </c>
      <c r="AI68">
        <v>19.22</v>
      </c>
      <c r="AJ68">
        <v>21.13</v>
      </c>
      <c r="AK68">
        <v>63</v>
      </c>
      <c r="AL68">
        <v>27</v>
      </c>
    </row>
    <row r="69" spans="1:38">
      <c r="A69" t="s">
        <v>111</v>
      </c>
      <c r="B69" s="34">
        <v>259.66000000000003</v>
      </c>
      <c r="C69" s="34">
        <v>72.989999999999995</v>
      </c>
      <c r="D69" s="93">
        <f t="shared" si="1"/>
        <v>16.350000000000001</v>
      </c>
      <c r="E69" s="34">
        <v>0</v>
      </c>
      <c r="F69" s="34"/>
      <c r="G69" s="34"/>
      <c r="H69" s="34"/>
      <c r="I69" s="34"/>
      <c r="J69" s="37">
        <v>2.81</v>
      </c>
      <c r="K69" s="37">
        <v>2.81</v>
      </c>
      <c r="L69" s="37">
        <v>2.88</v>
      </c>
      <c r="M69">
        <v>117.17</v>
      </c>
      <c r="N69">
        <v>270.11</v>
      </c>
      <c r="O69">
        <v>100.59</v>
      </c>
      <c r="P69">
        <v>1.0900000000000001</v>
      </c>
      <c r="Q69">
        <v>7.61</v>
      </c>
      <c r="R69" s="93">
        <v>10</v>
      </c>
      <c r="S69" s="93">
        <v>4.3</v>
      </c>
      <c r="T69" s="93">
        <v>2.0499999999999998</v>
      </c>
      <c r="U69">
        <v>1.37</v>
      </c>
      <c r="V69">
        <v>16.220175999999999</v>
      </c>
      <c r="W69">
        <v>1.76</v>
      </c>
      <c r="X69">
        <v>23.84</v>
      </c>
      <c r="Y69">
        <v>7.94</v>
      </c>
      <c r="Z69">
        <v>7.95</v>
      </c>
      <c r="AA69">
        <v>72.989999999999995</v>
      </c>
      <c r="AB69">
        <v>14.6</v>
      </c>
      <c r="AC69">
        <v>18.440000000000001</v>
      </c>
      <c r="AD69">
        <v>14</v>
      </c>
      <c r="AE69">
        <v>20</v>
      </c>
      <c r="AF69">
        <v>10</v>
      </c>
      <c r="AG69">
        <v>6.66</v>
      </c>
      <c r="AH69">
        <v>19.88</v>
      </c>
      <c r="AI69">
        <v>19.88</v>
      </c>
      <c r="AJ69">
        <v>22.09</v>
      </c>
      <c r="AK69">
        <v>49</v>
      </c>
      <c r="AL69">
        <v>21</v>
      </c>
    </row>
    <row r="70" spans="1:38">
      <c r="A70" t="s">
        <v>112</v>
      </c>
      <c r="B70" s="34">
        <v>259.66000000000003</v>
      </c>
      <c r="C70" s="34">
        <v>72.989999999999995</v>
      </c>
      <c r="D70" s="93">
        <f t="shared" si="1"/>
        <v>2.7</v>
      </c>
      <c r="E70" s="34">
        <v>0</v>
      </c>
      <c r="F70" s="34"/>
      <c r="G70" s="34"/>
      <c r="H70" s="34"/>
      <c r="I70" s="34"/>
      <c r="J70" s="37">
        <v>1.69</v>
      </c>
      <c r="K70" s="37">
        <v>1.69</v>
      </c>
      <c r="L70" s="37">
        <v>1.73</v>
      </c>
      <c r="M70">
        <v>117.17</v>
      </c>
      <c r="N70">
        <v>270.11</v>
      </c>
      <c r="O70">
        <v>100.59</v>
      </c>
      <c r="P70">
        <v>1.0900000000000001</v>
      </c>
      <c r="Q70">
        <v>7.61</v>
      </c>
      <c r="R70" s="93">
        <v>1</v>
      </c>
      <c r="S70" s="93">
        <v>0.7</v>
      </c>
      <c r="T70" s="93">
        <v>1</v>
      </c>
      <c r="U70">
        <v>1.37</v>
      </c>
      <c r="V70">
        <v>8.9181760000000008</v>
      </c>
      <c r="W70">
        <v>1.76</v>
      </c>
      <c r="X70">
        <v>25.26</v>
      </c>
      <c r="Y70">
        <v>8.43</v>
      </c>
      <c r="Z70">
        <v>8.42</v>
      </c>
      <c r="AA70">
        <v>49.11</v>
      </c>
      <c r="AB70">
        <v>9.82</v>
      </c>
      <c r="AC70">
        <v>9.7899999999999991</v>
      </c>
      <c r="AD70">
        <v>9</v>
      </c>
      <c r="AE70">
        <v>15</v>
      </c>
      <c r="AF70">
        <v>7</v>
      </c>
      <c r="AG70">
        <v>6.71</v>
      </c>
      <c r="AH70">
        <v>20.88</v>
      </c>
      <c r="AI70">
        <v>20.88</v>
      </c>
      <c r="AJ70">
        <v>22.09</v>
      </c>
      <c r="AK70">
        <v>35</v>
      </c>
      <c r="AL70">
        <v>15</v>
      </c>
    </row>
    <row r="71" spans="1:38">
      <c r="A71" t="s">
        <v>113</v>
      </c>
      <c r="B71" s="34">
        <v>259.66000000000003</v>
      </c>
      <c r="C71" s="34">
        <v>72.989999999999995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0.88</v>
      </c>
      <c r="K71" s="37">
        <v>0.88</v>
      </c>
      <c r="L71" s="37">
        <v>0.91</v>
      </c>
      <c r="M71">
        <v>117.17</v>
      </c>
      <c r="N71">
        <v>270.11</v>
      </c>
      <c r="O71">
        <v>100.59</v>
      </c>
      <c r="P71">
        <v>1.0900000000000001</v>
      </c>
      <c r="Q71">
        <v>7.61</v>
      </c>
      <c r="R71" s="93">
        <v>0</v>
      </c>
      <c r="S71" s="93">
        <v>0</v>
      </c>
      <c r="T71" s="93">
        <v>0</v>
      </c>
      <c r="U71">
        <v>1.37</v>
      </c>
      <c r="V71">
        <v>5.1503439999999996</v>
      </c>
      <c r="W71">
        <v>1.76</v>
      </c>
      <c r="X71">
        <v>27.45</v>
      </c>
      <c r="Y71">
        <v>9.15</v>
      </c>
      <c r="Z71">
        <v>9.15</v>
      </c>
      <c r="AA71">
        <v>28.49</v>
      </c>
      <c r="AB71">
        <v>5.7</v>
      </c>
      <c r="AC71">
        <v>1.77</v>
      </c>
      <c r="AD71">
        <v>5</v>
      </c>
      <c r="AE71">
        <v>12</v>
      </c>
      <c r="AF71">
        <v>6</v>
      </c>
      <c r="AG71">
        <v>6.94</v>
      </c>
      <c r="AH71">
        <v>20.88</v>
      </c>
      <c r="AI71">
        <v>20.88</v>
      </c>
      <c r="AJ71">
        <v>23.05</v>
      </c>
      <c r="AK71">
        <v>21</v>
      </c>
      <c r="AL71">
        <v>9</v>
      </c>
    </row>
    <row r="72" spans="1:38">
      <c r="A72" t="s">
        <v>114</v>
      </c>
      <c r="B72" s="34">
        <v>259.66000000000003</v>
      </c>
      <c r="C72" s="34">
        <v>72.989999999999995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0.37</v>
      </c>
      <c r="K72" s="37">
        <v>0.37</v>
      </c>
      <c r="L72" s="37">
        <v>0.38</v>
      </c>
      <c r="M72">
        <v>117.17</v>
      </c>
      <c r="N72">
        <v>270.11</v>
      </c>
      <c r="O72">
        <v>100.59</v>
      </c>
      <c r="P72">
        <v>1.0900000000000001</v>
      </c>
      <c r="Q72">
        <v>7.61</v>
      </c>
      <c r="R72" s="93">
        <v>0</v>
      </c>
      <c r="S72" s="93">
        <v>0</v>
      </c>
      <c r="T72" s="93">
        <v>0</v>
      </c>
      <c r="U72">
        <v>1.37</v>
      </c>
      <c r="V72">
        <v>1.36304</v>
      </c>
      <c r="W72">
        <v>1.76</v>
      </c>
      <c r="X72">
        <v>29.8</v>
      </c>
      <c r="Y72">
        <v>9.94</v>
      </c>
      <c r="Z72">
        <v>9.93</v>
      </c>
      <c r="AA72">
        <v>14.37</v>
      </c>
      <c r="AB72">
        <v>2.87</v>
      </c>
      <c r="AC72">
        <v>0.33</v>
      </c>
      <c r="AD72">
        <v>3</v>
      </c>
      <c r="AE72">
        <v>5</v>
      </c>
      <c r="AF72">
        <v>2</v>
      </c>
      <c r="AG72">
        <v>7.19</v>
      </c>
      <c r="AH72">
        <v>22.72</v>
      </c>
      <c r="AI72">
        <v>22.72</v>
      </c>
      <c r="AJ72">
        <v>24.01</v>
      </c>
      <c r="AK72">
        <v>7</v>
      </c>
      <c r="AL72">
        <v>3</v>
      </c>
    </row>
    <row r="73" spans="1:38">
      <c r="A73" t="s">
        <v>115</v>
      </c>
      <c r="B73" s="34">
        <v>259.66000000000003</v>
      </c>
      <c r="C73" s="34">
        <v>72.989999999999995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0.11</v>
      </c>
      <c r="K73" s="37">
        <v>0.11</v>
      </c>
      <c r="L73" s="37">
        <v>0.11</v>
      </c>
      <c r="M73">
        <v>117.17</v>
      </c>
      <c r="N73">
        <v>270.11</v>
      </c>
      <c r="O73">
        <v>100.59</v>
      </c>
      <c r="P73">
        <v>1.0900000000000001</v>
      </c>
      <c r="Q73">
        <v>7.9</v>
      </c>
      <c r="R73" s="93">
        <v>0</v>
      </c>
      <c r="S73" s="93">
        <v>0</v>
      </c>
      <c r="T73" s="93">
        <v>0</v>
      </c>
      <c r="U73">
        <v>1.37</v>
      </c>
      <c r="V73">
        <v>2.9208000000000001E-2</v>
      </c>
      <c r="W73">
        <v>1.76</v>
      </c>
      <c r="X73">
        <v>32.5</v>
      </c>
      <c r="Y73">
        <v>10.84</v>
      </c>
      <c r="Z73">
        <v>10.83</v>
      </c>
      <c r="AA73">
        <v>4.8499999999999996</v>
      </c>
      <c r="AB73">
        <v>0.97</v>
      </c>
      <c r="AC73">
        <v>0</v>
      </c>
      <c r="AD73">
        <v>2</v>
      </c>
      <c r="AE73">
        <v>1</v>
      </c>
      <c r="AF73">
        <v>1</v>
      </c>
      <c r="AG73">
        <v>7.57</v>
      </c>
      <c r="AH73">
        <v>25.5</v>
      </c>
      <c r="AI73">
        <v>25.5</v>
      </c>
      <c r="AJ73">
        <v>24.01</v>
      </c>
      <c r="AK73">
        <v>1</v>
      </c>
      <c r="AL73">
        <v>1</v>
      </c>
    </row>
    <row r="74" spans="1:38">
      <c r="A74" t="s">
        <v>116</v>
      </c>
      <c r="B74" s="34">
        <v>259.66000000000003</v>
      </c>
      <c r="C74" s="34">
        <v>72.989999999999995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117.17</v>
      </c>
      <c r="N74">
        <v>270.11</v>
      </c>
      <c r="O74">
        <v>100.59</v>
      </c>
      <c r="P74">
        <v>1.0900000000000001</v>
      </c>
      <c r="Q74">
        <v>8</v>
      </c>
      <c r="R74" s="93">
        <v>0</v>
      </c>
      <c r="S74" s="93">
        <v>0</v>
      </c>
      <c r="T74" s="93">
        <v>0</v>
      </c>
      <c r="U74">
        <v>1.37</v>
      </c>
      <c r="V74">
        <v>0</v>
      </c>
      <c r="W74">
        <v>1.76</v>
      </c>
      <c r="X74">
        <v>35.340000000000003</v>
      </c>
      <c r="Y74">
        <v>11.78</v>
      </c>
      <c r="Z74">
        <v>11.78</v>
      </c>
      <c r="AA74">
        <v>0.48</v>
      </c>
      <c r="AB74">
        <v>0.1</v>
      </c>
      <c r="AC74">
        <v>0</v>
      </c>
      <c r="AD74">
        <v>1</v>
      </c>
      <c r="AE74">
        <v>0</v>
      </c>
      <c r="AF74">
        <v>0</v>
      </c>
      <c r="AG74">
        <v>7.92</v>
      </c>
      <c r="AH74">
        <v>28.96</v>
      </c>
      <c r="AI74">
        <v>28.96</v>
      </c>
      <c r="AJ74">
        <v>24.01</v>
      </c>
      <c r="AK74">
        <v>0</v>
      </c>
      <c r="AL74">
        <v>0</v>
      </c>
    </row>
    <row r="75" spans="1:38">
      <c r="A75" t="s">
        <v>117</v>
      </c>
      <c r="B75" s="34">
        <v>259.66000000000003</v>
      </c>
      <c r="C75" s="34">
        <v>72.989999999999995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117.17</v>
      </c>
      <c r="N75">
        <v>270.11</v>
      </c>
      <c r="O75">
        <v>100.59</v>
      </c>
      <c r="P75">
        <v>1.0900000000000001</v>
      </c>
      <c r="Q75">
        <v>8.1</v>
      </c>
      <c r="R75" s="93">
        <v>0</v>
      </c>
      <c r="S75" s="93">
        <v>0</v>
      </c>
      <c r="T75" s="93">
        <v>0</v>
      </c>
      <c r="U75">
        <v>1.45</v>
      </c>
      <c r="V75">
        <v>0</v>
      </c>
      <c r="W75">
        <v>1.76</v>
      </c>
      <c r="X75">
        <v>42.73</v>
      </c>
      <c r="Y75">
        <v>14.25</v>
      </c>
      <c r="Z75">
        <v>14.24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7.95</v>
      </c>
      <c r="AH75">
        <v>28.7</v>
      </c>
      <c r="AI75">
        <v>28.7</v>
      </c>
      <c r="AJ75">
        <v>24.97</v>
      </c>
      <c r="AK75">
        <v>0</v>
      </c>
      <c r="AL75">
        <v>0</v>
      </c>
    </row>
    <row r="76" spans="1:38">
      <c r="A76" t="s">
        <v>118</v>
      </c>
      <c r="B76" s="34">
        <v>259.66000000000003</v>
      </c>
      <c r="C76" s="34">
        <v>72.989999999999995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117.17</v>
      </c>
      <c r="N76">
        <v>270.11</v>
      </c>
      <c r="O76">
        <v>100.59</v>
      </c>
      <c r="P76">
        <v>1.0900000000000001</v>
      </c>
      <c r="Q76">
        <v>8.5</v>
      </c>
      <c r="R76" s="93">
        <v>0</v>
      </c>
      <c r="S76" s="93">
        <v>0</v>
      </c>
      <c r="T76" s="93">
        <v>0</v>
      </c>
      <c r="U76">
        <v>1.45</v>
      </c>
      <c r="V76">
        <v>0</v>
      </c>
      <c r="W76">
        <v>1.76</v>
      </c>
      <c r="X76">
        <v>50.76</v>
      </c>
      <c r="Y76">
        <v>16.93</v>
      </c>
      <c r="Z76">
        <v>16.920000000000002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8.31</v>
      </c>
      <c r="AH76">
        <v>33.79</v>
      </c>
      <c r="AI76">
        <v>33.79</v>
      </c>
      <c r="AJ76">
        <v>24.97</v>
      </c>
      <c r="AK76">
        <v>0</v>
      </c>
      <c r="AL76">
        <v>0</v>
      </c>
    </row>
    <row r="77" spans="1:38">
      <c r="A77" t="s">
        <v>119</v>
      </c>
      <c r="B77" s="34">
        <v>259.66000000000003</v>
      </c>
      <c r="C77" s="34">
        <v>72.989999999999995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117.17</v>
      </c>
      <c r="N77">
        <v>270.11</v>
      </c>
      <c r="O77">
        <v>100.59</v>
      </c>
      <c r="P77">
        <v>1.0900000000000001</v>
      </c>
      <c r="Q77">
        <v>8.8000000000000007</v>
      </c>
      <c r="R77" s="93">
        <v>0</v>
      </c>
      <c r="S77" s="93">
        <v>0</v>
      </c>
      <c r="T77" s="93">
        <v>0</v>
      </c>
      <c r="U77">
        <v>1.37</v>
      </c>
      <c r="V77">
        <v>0</v>
      </c>
      <c r="W77">
        <v>1.76</v>
      </c>
      <c r="X77">
        <v>56.81</v>
      </c>
      <c r="Y77">
        <v>18.93</v>
      </c>
      <c r="Z77">
        <v>18.940000000000001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8.92</v>
      </c>
      <c r="AH77">
        <v>39.6</v>
      </c>
      <c r="AI77">
        <v>39.6</v>
      </c>
      <c r="AJ77">
        <v>24.97</v>
      </c>
      <c r="AK77">
        <v>0</v>
      </c>
      <c r="AL77">
        <v>0</v>
      </c>
    </row>
    <row r="78" spans="1:38">
      <c r="A78" t="s">
        <v>120</v>
      </c>
      <c r="B78" s="34">
        <v>259.66000000000003</v>
      </c>
      <c r="C78" s="34">
        <v>72.989999999999995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117.17</v>
      </c>
      <c r="N78">
        <v>270.11</v>
      </c>
      <c r="O78">
        <v>100.59</v>
      </c>
      <c r="P78">
        <v>1.0900000000000001</v>
      </c>
      <c r="Q78">
        <v>9</v>
      </c>
      <c r="R78" s="93">
        <v>0</v>
      </c>
      <c r="S78" s="93">
        <v>0</v>
      </c>
      <c r="T78" s="93">
        <v>0</v>
      </c>
      <c r="U78">
        <v>1.37</v>
      </c>
      <c r="V78">
        <v>0</v>
      </c>
      <c r="W78">
        <v>1.76</v>
      </c>
      <c r="X78">
        <v>62.61</v>
      </c>
      <c r="Y78">
        <v>20.87</v>
      </c>
      <c r="Z78">
        <v>20.87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9.57</v>
      </c>
      <c r="AH78">
        <v>47.83</v>
      </c>
      <c r="AI78">
        <v>47.83</v>
      </c>
      <c r="AJ78">
        <v>24.97</v>
      </c>
      <c r="AK78">
        <v>0</v>
      </c>
      <c r="AL78">
        <v>0</v>
      </c>
    </row>
    <row r="79" spans="1:38">
      <c r="A79" t="s">
        <v>121</v>
      </c>
      <c r="B79" s="34">
        <v>259.66000000000003</v>
      </c>
      <c r="C79" s="34">
        <v>72.989999999999995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117.17</v>
      </c>
      <c r="N79">
        <v>270.11</v>
      </c>
      <c r="O79">
        <v>100.59</v>
      </c>
      <c r="P79">
        <v>1.01</v>
      </c>
      <c r="Q79">
        <v>9.6</v>
      </c>
      <c r="R79" s="93">
        <v>0</v>
      </c>
      <c r="S79" s="93">
        <v>0</v>
      </c>
      <c r="T79" s="93">
        <v>0</v>
      </c>
      <c r="U79">
        <v>1.3</v>
      </c>
      <c r="V79">
        <v>0</v>
      </c>
      <c r="W79">
        <v>1.76</v>
      </c>
      <c r="X79">
        <v>34.83</v>
      </c>
      <c r="Y79">
        <v>11.6</v>
      </c>
      <c r="Z79">
        <v>11.61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7.73</v>
      </c>
      <c r="AH79">
        <v>52.96</v>
      </c>
      <c r="AI79">
        <v>52.96</v>
      </c>
      <c r="AJ79">
        <v>24.01</v>
      </c>
      <c r="AK79">
        <v>0</v>
      </c>
      <c r="AL79">
        <v>0</v>
      </c>
    </row>
    <row r="80" spans="1:38">
      <c r="A80" t="s">
        <v>122</v>
      </c>
      <c r="B80" s="34">
        <v>259.66000000000003</v>
      </c>
      <c r="C80" s="34">
        <v>72.989999999999995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117.17</v>
      </c>
      <c r="N80">
        <v>270.11</v>
      </c>
      <c r="O80">
        <v>100.59</v>
      </c>
      <c r="P80">
        <v>1.01</v>
      </c>
      <c r="Q80">
        <v>10.08</v>
      </c>
      <c r="R80" s="93">
        <v>0</v>
      </c>
      <c r="S80" s="93">
        <v>0</v>
      </c>
      <c r="T80" s="93">
        <v>0</v>
      </c>
      <c r="U80">
        <v>1.3</v>
      </c>
      <c r="V80">
        <v>0</v>
      </c>
      <c r="W80">
        <v>1.76</v>
      </c>
      <c r="X80">
        <v>35.83</v>
      </c>
      <c r="Y80">
        <v>11.94</v>
      </c>
      <c r="Z80">
        <v>11.94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8.01</v>
      </c>
      <c r="AH80">
        <v>58.5</v>
      </c>
      <c r="AI80">
        <v>58.5</v>
      </c>
      <c r="AJ80">
        <v>24.01</v>
      </c>
      <c r="AK80">
        <v>0</v>
      </c>
      <c r="AL80">
        <v>0</v>
      </c>
    </row>
    <row r="81" spans="1:38">
      <c r="A81" t="s">
        <v>123</v>
      </c>
      <c r="B81" s="34">
        <v>259.66000000000003</v>
      </c>
      <c r="C81" s="34">
        <v>72.989999999999995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117.17</v>
      </c>
      <c r="N81">
        <v>270.11</v>
      </c>
      <c r="O81">
        <v>100.59</v>
      </c>
      <c r="P81">
        <v>1.01</v>
      </c>
      <c r="Q81">
        <v>11.34</v>
      </c>
      <c r="R81" s="93">
        <v>0</v>
      </c>
      <c r="S81" s="93">
        <v>0</v>
      </c>
      <c r="T81" s="93">
        <v>0</v>
      </c>
      <c r="U81">
        <v>1.3</v>
      </c>
      <c r="V81">
        <v>0</v>
      </c>
      <c r="W81">
        <v>1.76</v>
      </c>
      <c r="X81">
        <v>37.82</v>
      </c>
      <c r="Y81">
        <v>12.61</v>
      </c>
      <c r="Z81">
        <v>12.61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8.3000000000000007</v>
      </c>
      <c r="AH81">
        <v>62.33</v>
      </c>
      <c r="AI81">
        <v>62.33</v>
      </c>
      <c r="AJ81">
        <v>24.01</v>
      </c>
      <c r="AK81">
        <v>0</v>
      </c>
      <c r="AL81">
        <v>0</v>
      </c>
    </row>
    <row r="82" spans="1:38">
      <c r="A82" t="s">
        <v>124</v>
      </c>
      <c r="B82" s="34">
        <v>259.66000000000003</v>
      </c>
      <c r="C82" s="34">
        <v>72.989999999999995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117.17</v>
      </c>
      <c r="N82">
        <v>270.11</v>
      </c>
      <c r="O82">
        <v>100.59</v>
      </c>
      <c r="P82">
        <v>1.01</v>
      </c>
      <c r="Q82">
        <v>12.75</v>
      </c>
      <c r="R82" s="93">
        <v>0</v>
      </c>
      <c r="S82" s="93">
        <v>0</v>
      </c>
      <c r="T82" s="93">
        <v>0</v>
      </c>
      <c r="U82">
        <v>1.3</v>
      </c>
      <c r="V82">
        <v>0</v>
      </c>
      <c r="W82">
        <v>1.76</v>
      </c>
      <c r="X82">
        <v>40.83</v>
      </c>
      <c r="Y82">
        <v>13.6</v>
      </c>
      <c r="Z82">
        <v>13.61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8.59</v>
      </c>
      <c r="AH82">
        <v>62.86</v>
      </c>
      <c r="AI82">
        <v>62.86</v>
      </c>
      <c r="AJ82">
        <v>24.01</v>
      </c>
      <c r="AK82">
        <v>0</v>
      </c>
      <c r="AL82">
        <v>0</v>
      </c>
    </row>
    <row r="83" spans="1:38">
      <c r="A83" t="s">
        <v>125</v>
      </c>
      <c r="B83" s="34">
        <v>259.66000000000003</v>
      </c>
      <c r="C83" s="34">
        <v>72.989999999999995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117.17</v>
      </c>
      <c r="N83">
        <v>270.11</v>
      </c>
      <c r="O83">
        <v>100.59</v>
      </c>
      <c r="P83">
        <v>1.01</v>
      </c>
      <c r="Q83">
        <v>10.01</v>
      </c>
      <c r="R83" s="93">
        <v>0</v>
      </c>
      <c r="S83" s="93">
        <v>0</v>
      </c>
      <c r="T83" s="93">
        <v>0</v>
      </c>
      <c r="U83">
        <v>1.3</v>
      </c>
      <c r="V83">
        <v>0</v>
      </c>
      <c r="W83">
        <v>1.71</v>
      </c>
      <c r="X83">
        <v>42.83</v>
      </c>
      <c r="Y83">
        <v>14.26</v>
      </c>
      <c r="Z83">
        <v>14.28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8.9700000000000006</v>
      </c>
      <c r="AH83">
        <v>60.54</v>
      </c>
      <c r="AI83">
        <v>60.54</v>
      </c>
      <c r="AJ83">
        <v>24.01</v>
      </c>
      <c r="AK83">
        <v>0</v>
      </c>
      <c r="AL83">
        <v>0</v>
      </c>
    </row>
    <row r="84" spans="1:38">
      <c r="A84" t="s">
        <v>126</v>
      </c>
      <c r="B84" s="34">
        <v>259.66000000000003</v>
      </c>
      <c r="C84" s="34">
        <v>72.989999999999995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117.17</v>
      </c>
      <c r="N84">
        <v>270.11</v>
      </c>
      <c r="O84">
        <v>100.59</v>
      </c>
      <c r="P84">
        <v>1.01</v>
      </c>
      <c r="Q84">
        <v>10.29</v>
      </c>
      <c r="R84" s="93">
        <v>0</v>
      </c>
      <c r="S84" s="93">
        <v>0</v>
      </c>
      <c r="T84" s="93">
        <v>0</v>
      </c>
      <c r="U84">
        <v>1.3</v>
      </c>
      <c r="V84">
        <v>0</v>
      </c>
      <c r="W84">
        <v>1.71</v>
      </c>
      <c r="X84">
        <v>47.32</v>
      </c>
      <c r="Y84">
        <v>15.79</v>
      </c>
      <c r="Z84">
        <v>15.77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9.36</v>
      </c>
      <c r="AH84">
        <v>57.42</v>
      </c>
      <c r="AI84">
        <v>57.42</v>
      </c>
      <c r="AJ84">
        <v>24.01</v>
      </c>
      <c r="AK84">
        <v>0</v>
      </c>
      <c r="AL84">
        <v>0</v>
      </c>
    </row>
    <row r="85" spans="1:38">
      <c r="A85" t="s">
        <v>127</v>
      </c>
      <c r="B85" s="34">
        <v>259.66000000000003</v>
      </c>
      <c r="C85" s="34">
        <v>72.989999999999995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117.17</v>
      </c>
      <c r="N85">
        <v>270.11</v>
      </c>
      <c r="O85">
        <v>100.59</v>
      </c>
      <c r="P85">
        <v>1.0900000000000001</v>
      </c>
      <c r="Q85">
        <v>9.01</v>
      </c>
      <c r="R85" s="93">
        <v>0</v>
      </c>
      <c r="S85" s="93">
        <v>0</v>
      </c>
      <c r="T85" s="93">
        <v>0</v>
      </c>
      <c r="U85">
        <v>1.3</v>
      </c>
      <c r="V85">
        <v>0</v>
      </c>
      <c r="W85">
        <v>1.71</v>
      </c>
      <c r="X85">
        <v>56.21</v>
      </c>
      <c r="Y85">
        <v>18.72</v>
      </c>
      <c r="Z85">
        <v>18.739999999999998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9.94</v>
      </c>
      <c r="AH85">
        <v>56.22</v>
      </c>
      <c r="AI85">
        <v>56.22</v>
      </c>
      <c r="AJ85">
        <v>24.01</v>
      </c>
      <c r="AK85">
        <v>0</v>
      </c>
      <c r="AL85">
        <v>0</v>
      </c>
    </row>
    <row r="86" spans="1:38">
      <c r="A86" t="s">
        <v>128</v>
      </c>
      <c r="B86" s="34">
        <v>259.66000000000003</v>
      </c>
      <c r="C86" s="34">
        <v>72.989999999999995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117.17</v>
      </c>
      <c r="N86">
        <v>270.11</v>
      </c>
      <c r="O86">
        <v>100.59</v>
      </c>
      <c r="P86">
        <v>1.0900000000000001</v>
      </c>
      <c r="Q86">
        <v>9.61</v>
      </c>
      <c r="R86" s="93">
        <v>0</v>
      </c>
      <c r="S86" s="93">
        <v>0</v>
      </c>
      <c r="T86" s="93">
        <v>0</v>
      </c>
      <c r="U86">
        <v>1.3</v>
      </c>
      <c r="V86">
        <v>0</v>
      </c>
      <c r="W86">
        <v>1.71</v>
      </c>
      <c r="X86">
        <v>58.26</v>
      </c>
      <c r="Y86">
        <v>19.420000000000002</v>
      </c>
      <c r="Z86">
        <v>19.420000000000002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10.14</v>
      </c>
      <c r="AH86">
        <v>55.22</v>
      </c>
      <c r="AI86">
        <v>55.22</v>
      </c>
      <c r="AJ86">
        <v>24.01</v>
      </c>
      <c r="AK86">
        <v>0</v>
      </c>
      <c r="AL86">
        <v>0</v>
      </c>
    </row>
    <row r="87" spans="1:38">
      <c r="A87" t="s">
        <v>129</v>
      </c>
      <c r="B87" s="34">
        <v>259.66000000000003</v>
      </c>
      <c r="C87" s="34">
        <v>72.989999999999995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117.17</v>
      </c>
      <c r="N87">
        <v>270.11</v>
      </c>
      <c r="O87">
        <v>96.61</v>
      </c>
      <c r="P87">
        <v>1.0900000000000001</v>
      </c>
      <c r="Q87">
        <v>10.01</v>
      </c>
      <c r="R87" s="93">
        <v>0</v>
      </c>
      <c r="S87" s="93">
        <v>0</v>
      </c>
      <c r="T87" s="93">
        <v>0</v>
      </c>
      <c r="U87">
        <v>1.3</v>
      </c>
      <c r="V87">
        <v>0</v>
      </c>
      <c r="W87">
        <v>1.71</v>
      </c>
      <c r="X87">
        <v>59.06</v>
      </c>
      <c r="Y87">
        <v>19.690000000000001</v>
      </c>
      <c r="Z87">
        <v>19.68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10.28</v>
      </c>
      <c r="AH87">
        <v>54.12</v>
      </c>
      <c r="AI87">
        <v>54.12</v>
      </c>
      <c r="AJ87">
        <v>24.01</v>
      </c>
      <c r="AK87">
        <v>0</v>
      </c>
      <c r="AL87">
        <v>0</v>
      </c>
    </row>
    <row r="88" spans="1:38">
      <c r="A88" t="s">
        <v>130</v>
      </c>
      <c r="B88" s="34">
        <v>259.66000000000003</v>
      </c>
      <c r="C88" s="34">
        <v>72.989999999999995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117.17</v>
      </c>
      <c r="N88">
        <v>270.11</v>
      </c>
      <c r="O88">
        <v>67.790000000000006</v>
      </c>
      <c r="P88">
        <v>1.0900000000000001</v>
      </c>
      <c r="Q88">
        <v>10.199999999999999</v>
      </c>
      <c r="R88" s="93">
        <v>0</v>
      </c>
      <c r="S88" s="93">
        <v>0</v>
      </c>
      <c r="T88" s="93">
        <v>0</v>
      </c>
      <c r="U88">
        <v>1.3</v>
      </c>
      <c r="V88">
        <v>0</v>
      </c>
      <c r="W88">
        <v>1.71</v>
      </c>
      <c r="X88">
        <v>59.49</v>
      </c>
      <c r="Y88">
        <v>19.82</v>
      </c>
      <c r="Z88">
        <v>19.829999999999998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10.42</v>
      </c>
      <c r="AH88">
        <v>51.77</v>
      </c>
      <c r="AI88">
        <v>51.77</v>
      </c>
      <c r="AJ88">
        <v>24.01</v>
      </c>
      <c r="AK88">
        <v>0</v>
      </c>
      <c r="AL88">
        <v>0</v>
      </c>
    </row>
    <row r="89" spans="1:38">
      <c r="A89" t="s">
        <v>131</v>
      </c>
      <c r="B89" s="34">
        <v>259.66000000000003</v>
      </c>
      <c r="C89" s="34">
        <v>63.67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96.04</v>
      </c>
      <c r="N89">
        <v>270.11</v>
      </c>
      <c r="O89">
        <v>48.02</v>
      </c>
      <c r="P89">
        <v>1.0900000000000001</v>
      </c>
      <c r="Q89">
        <v>10.58</v>
      </c>
      <c r="R89" s="93">
        <v>0</v>
      </c>
      <c r="S89" s="93">
        <v>0</v>
      </c>
      <c r="T89" s="93">
        <v>0</v>
      </c>
      <c r="U89">
        <v>1.3</v>
      </c>
      <c r="V89">
        <v>0</v>
      </c>
      <c r="W89">
        <v>1.71</v>
      </c>
      <c r="X89">
        <v>69.180000000000007</v>
      </c>
      <c r="Y89">
        <v>23.07</v>
      </c>
      <c r="Z89">
        <v>23.06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17.440000000000001</v>
      </c>
      <c r="AH89">
        <v>43.47</v>
      </c>
      <c r="AI89">
        <v>43.47</v>
      </c>
      <c r="AJ89">
        <v>24.01</v>
      </c>
      <c r="AK89">
        <v>0</v>
      </c>
      <c r="AL89">
        <v>0</v>
      </c>
    </row>
    <row r="90" spans="1:38">
      <c r="A90" t="s">
        <v>132</v>
      </c>
      <c r="B90" s="34">
        <v>259.66000000000003</v>
      </c>
      <c r="C90" s="34">
        <v>63.67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67.23</v>
      </c>
      <c r="N90">
        <v>270.11</v>
      </c>
      <c r="O90">
        <v>48.02</v>
      </c>
      <c r="P90">
        <v>1.0900000000000001</v>
      </c>
      <c r="Q90">
        <v>10.6</v>
      </c>
      <c r="R90" s="93">
        <v>0</v>
      </c>
      <c r="S90" s="93">
        <v>0</v>
      </c>
      <c r="T90" s="93">
        <v>0</v>
      </c>
      <c r="U90">
        <v>1.3</v>
      </c>
      <c r="V90">
        <v>0</v>
      </c>
      <c r="W90">
        <v>1.71</v>
      </c>
      <c r="X90">
        <v>69.010000000000005</v>
      </c>
      <c r="Y90">
        <v>23.01</v>
      </c>
      <c r="Z90">
        <v>23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17.21</v>
      </c>
      <c r="AH90">
        <v>41.67</v>
      </c>
      <c r="AI90">
        <v>41.67</v>
      </c>
      <c r="AJ90">
        <v>24.01</v>
      </c>
      <c r="AK90">
        <v>0</v>
      </c>
      <c r="AL90">
        <v>0</v>
      </c>
    </row>
    <row r="91" spans="1:38">
      <c r="A91" t="s">
        <v>133</v>
      </c>
      <c r="B91" s="34">
        <v>259.66000000000003</v>
      </c>
      <c r="C91" s="34">
        <v>48.96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67.23</v>
      </c>
      <c r="N91">
        <v>270.11</v>
      </c>
      <c r="O91">
        <v>46.12</v>
      </c>
      <c r="P91">
        <v>1.0900000000000001</v>
      </c>
      <c r="Q91">
        <v>10.8</v>
      </c>
      <c r="R91" s="93">
        <v>0</v>
      </c>
      <c r="S91" s="93">
        <v>0</v>
      </c>
      <c r="T91" s="93">
        <v>0</v>
      </c>
      <c r="U91">
        <v>1.22</v>
      </c>
      <c r="V91">
        <v>0</v>
      </c>
      <c r="W91">
        <v>1.71</v>
      </c>
      <c r="X91">
        <v>68.209999999999994</v>
      </c>
      <c r="Y91">
        <v>22.73</v>
      </c>
      <c r="Z91">
        <v>22.74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16.34</v>
      </c>
      <c r="AH91">
        <v>57.86</v>
      </c>
      <c r="AI91">
        <v>57.86</v>
      </c>
      <c r="AJ91">
        <v>24.01</v>
      </c>
      <c r="AK91">
        <v>0</v>
      </c>
      <c r="AL91">
        <v>0</v>
      </c>
    </row>
    <row r="92" spans="1:38">
      <c r="A92" t="s">
        <v>134</v>
      </c>
      <c r="B92" s="34">
        <v>259.66000000000003</v>
      </c>
      <c r="C92" s="34">
        <v>48.96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67.23</v>
      </c>
      <c r="N92">
        <v>270.11</v>
      </c>
      <c r="O92">
        <v>46.12</v>
      </c>
      <c r="P92">
        <v>1.0900000000000001</v>
      </c>
      <c r="Q92">
        <v>11.01</v>
      </c>
      <c r="R92" s="93">
        <v>0</v>
      </c>
      <c r="S92" s="93">
        <v>0</v>
      </c>
      <c r="T92" s="93">
        <v>0</v>
      </c>
      <c r="U92">
        <v>1.22</v>
      </c>
      <c r="V92">
        <v>0</v>
      </c>
      <c r="W92">
        <v>1.71</v>
      </c>
      <c r="X92">
        <v>66.569999999999993</v>
      </c>
      <c r="Y92">
        <v>22.18</v>
      </c>
      <c r="Z92">
        <v>22.19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15.83</v>
      </c>
      <c r="AH92">
        <v>56</v>
      </c>
      <c r="AI92">
        <v>56</v>
      </c>
      <c r="AJ92">
        <v>24.01</v>
      </c>
      <c r="AK92">
        <v>0</v>
      </c>
      <c r="AL92">
        <v>0</v>
      </c>
    </row>
    <row r="93" spans="1:38">
      <c r="A93" t="s">
        <v>135</v>
      </c>
      <c r="B93" s="34">
        <v>220.59</v>
      </c>
      <c r="C93" s="34">
        <v>48.96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65.88</v>
      </c>
      <c r="N93">
        <v>249.7</v>
      </c>
      <c r="O93">
        <v>46.12</v>
      </c>
      <c r="P93">
        <v>1.0900000000000001</v>
      </c>
      <c r="Q93">
        <v>11.21</v>
      </c>
      <c r="R93" s="93">
        <v>0</v>
      </c>
      <c r="S93" s="93">
        <v>0</v>
      </c>
      <c r="T93" s="93">
        <v>0</v>
      </c>
      <c r="U93">
        <v>1.22</v>
      </c>
      <c r="V93">
        <v>0</v>
      </c>
      <c r="W93">
        <v>1.71</v>
      </c>
      <c r="X93">
        <v>77.510000000000005</v>
      </c>
      <c r="Y93">
        <v>25.83</v>
      </c>
      <c r="Z93">
        <v>25.84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19.5</v>
      </c>
      <c r="AH93">
        <v>55.16</v>
      </c>
      <c r="AI93">
        <v>55.16</v>
      </c>
      <c r="AJ93">
        <v>24.01</v>
      </c>
      <c r="AK93">
        <v>0</v>
      </c>
      <c r="AL93">
        <v>0</v>
      </c>
    </row>
    <row r="94" spans="1:38">
      <c r="A94" t="s">
        <v>136</v>
      </c>
      <c r="B94" s="34">
        <v>220.59</v>
      </c>
      <c r="C94" s="34">
        <v>48.96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65.88</v>
      </c>
      <c r="N94">
        <v>249.7</v>
      </c>
      <c r="O94">
        <v>46.12</v>
      </c>
      <c r="P94">
        <v>1.0900000000000001</v>
      </c>
      <c r="Q94">
        <v>11.41</v>
      </c>
      <c r="R94" s="93">
        <v>0</v>
      </c>
      <c r="S94" s="93">
        <v>0</v>
      </c>
      <c r="T94" s="93">
        <v>0</v>
      </c>
      <c r="U94">
        <v>1.22</v>
      </c>
      <c r="V94">
        <v>0</v>
      </c>
      <c r="W94">
        <v>1.71</v>
      </c>
      <c r="X94">
        <v>76.010000000000005</v>
      </c>
      <c r="Y94">
        <v>25.33</v>
      </c>
      <c r="Z94">
        <v>25.34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19.29</v>
      </c>
      <c r="AH94">
        <v>55.31</v>
      </c>
      <c r="AI94">
        <v>55.31</v>
      </c>
      <c r="AJ94">
        <v>24.01</v>
      </c>
      <c r="AK94">
        <v>0</v>
      </c>
      <c r="AL94">
        <v>0</v>
      </c>
    </row>
    <row r="95" spans="1:38">
      <c r="A95" t="s">
        <v>137</v>
      </c>
      <c r="B95" s="34">
        <v>184.4</v>
      </c>
      <c r="C95" s="34">
        <v>48.96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65.88</v>
      </c>
      <c r="N95">
        <v>201.68</v>
      </c>
      <c r="O95">
        <v>46.12</v>
      </c>
      <c r="P95">
        <v>1.0900000000000001</v>
      </c>
      <c r="Q95">
        <v>11.66</v>
      </c>
      <c r="R95" s="93">
        <v>0</v>
      </c>
      <c r="S95" s="93">
        <v>0</v>
      </c>
      <c r="T95" s="93">
        <v>0</v>
      </c>
      <c r="U95">
        <v>1.22</v>
      </c>
      <c r="V95">
        <v>0</v>
      </c>
      <c r="W95">
        <v>1.66</v>
      </c>
      <c r="X95">
        <v>75.010000000000005</v>
      </c>
      <c r="Y95">
        <v>25.01</v>
      </c>
      <c r="Z95">
        <v>25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18.95</v>
      </c>
      <c r="AH95">
        <v>57.37</v>
      </c>
      <c r="AI95">
        <v>57.37</v>
      </c>
      <c r="AJ95">
        <v>23.05</v>
      </c>
      <c r="AK95">
        <v>0</v>
      </c>
      <c r="AL95">
        <v>0</v>
      </c>
    </row>
    <row r="96" spans="1:38">
      <c r="A96" t="s">
        <v>138</v>
      </c>
      <c r="B96" s="34">
        <v>165.19</v>
      </c>
      <c r="C96" s="34">
        <v>48.96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65.88</v>
      </c>
      <c r="N96">
        <v>148.55000000000001</v>
      </c>
      <c r="O96">
        <v>46.12</v>
      </c>
      <c r="P96">
        <v>1.0900000000000001</v>
      </c>
      <c r="Q96">
        <v>11.61</v>
      </c>
      <c r="R96" s="93">
        <v>0</v>
      </c>
      <c r="S96" s="93">
        <v>0</v>
      </c>
      <c r="T96" s="93">
        <v>0</v>
      </c>
      <c r="U96">
        <v>1.22</v>
      </c>
      <c r="V96">
        <v>0</v>
      </c>
      <c r="W96">
        <v>1.66</v>
      </c>
      <c r="X96">
        <v>74.010000000000005</v>
      </c>
      <c r="Y96">
        <v>24.67</v>
      </c>
      <c r="Z96">
        <v>24.67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18.68</v>
      </c>
      <c r="AH96">
        <v>57.97</v>
      </c>
      <c r="AI96">
        <v>57.97</v>
      </c>
      <c r="AJ96">
        <v>23.05</v>
      </c>
      <c r="AK96">
        <v>0</v>
      </c>
      <c r="AL96">
        <v>0</v>
      </c>
    </row>
    <row r="97" spans="1:50">
      <c r="A97" t="s">
        <v>139</v>
      </c>
      <c r="B97" s="34">
        <v>165.19</v>
      </c>
      <c r="C97" s="34">
        <v>48.96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70.02</v>
      </c>
      <c r="N97">
        <v>148.55000000000001</v>
      </c>
      <c r="O97">
        <v>46.12</v>
      </c>
      <c r="P97">
        <v>1.0900000000000001</v>
      </c>
      <c r="Q97">
        <v>11.81</v>
      </c>
      <c r="R97" s="93">
        <v>0</v>
      </c>
      <c r="S97" s="93">
        <v>0</v>
      </c>
      <c r="T97" s="93">
        <v>0</v>
      </c>
      <c r="U97">
        <v>1.22</v>
      </c>
      <c r="V97">
        <v>0</v>
      </c>
      <c r="W97">
        <v>1.66</v>
      </c>
      <c r="X97">
        <v>72.510000000000005</v>
      </c>
      <c r="Y97">
        <v>24.17</v>
      </c>
      <c r="Z97">
        <v>24.17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18.62</v>
      </c>
      <c r="AH97">
        <v>58.16</v>
      </c>
      <c r="AI97">
        <v>58.16</v>
      </c>
      <c r="AJ97">
        <v>23.05</v>
      </c>
      <c r="AK97">
        <v>0</v>
      </c>
      <c r="AL97">
        <v>0</v>
      </c>
    </row>
    <row r="98" spans="1:50">
      <c r="A98" t="s">
        <v>140</v>
      </c>
      <c r="B98" s="34">
        <v>165.19</v>
      </c>
      <c r="C98" s="34">
        <v>48.96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70.02</v>
      </c>
      <c r="N98">
        <v>148.55000000000001</v>
      </c>
      <c r="O98">
        <v>46.12</v>
      </c>
      <c r="P98">
        <v>1.0900000000000001</v>
      </c>
      <c r="Q98">
        <v>12.15</v>
      </c>
      <c r="R98" s="93">
        <v>0</v>
      </c>
      <c r="S98" s="93">
        <v>0</v>
      </c>
      <c r="T98" s="93">
        <v>0</v>
      </c>
      <c r="U98">
        <v>1.22</v>
      </c>
      <c r="V98">
        <v>0</v>
      </c>
      <c r="W98">
        <v>1.66</v>
      </c>
      <c r="X98">
        <v>71.010000000000005</v>
      </c>
      <c r="Y98">
        <v>23.67</v>
      </c>
      <c r="Z98">
        <v>23.67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18.29</v>
      </c>
      <c r="AH98">
        <v>58.52</v>
      </c>
      <c r="AI98">
        <v>58.52</v>
      </c>
      <c r="AJ98">
        <v>23.05</v>
      </c>
      <c r="AK98">
        <v>0</v>
      </c>
      <c r="AL98">
        <v>0</v>
      </c>
    </row>
    <row r="99" spans="1:50">
      <c r="A99" t="s">
        <v>141</v>
      </c>
      <c r="B99" s="34">
        <f>SUM(B3:B98)/4000</f>
        <v>5.6247299999999978</v>
      </c>
      <c r="C99" s="34">
        <f t="shared" ref="C99:P99" si="2">SUM(C3:C98)/4000</f>
        <v>1.6171799999999992</v>
      </c>
      <c r="D99" s="93">
        <f t="shared" ref="D99" si="3">SUM(D3:D98)/4000</f>
        <v>0.82165999999999983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9.0709999999999999E-2</v>
      </c>
      <c r="K99" s="37">
        <f t="shared" si="2"/>
        <v>9.0709999999999999E-2</v>
      </c>
      <c r="L99" s="37">
        <f t="shared" si="2"/>
        <v>9.2967500000000008E-2</v>
      </c>
      <c r="M99">
        <f t="shared" si="2"/>
        <v>2.2759224999999987</v>
      </c>
      <c r="N99">
        <f t="shared" si="2"/>
        <v>5.6866525000000054</v>
      </c>
      <c r="O99">
        <f t="shared" si="2"/>
        <v>1.9747800000000015</v>
      </c>
      <c r="P99">
        <f t="shared" si="2"/>
        <v>2.5080000000000019E-2</v>
      </c>
      <c r="Q99">
        <f t="shared" ref="Q99:AF99" si="5">SUM(Q3:Q98)/4000</f>
        <v>0.33662499999999967</v>
      </c>
      <c r="R99" s="93">
        <f t="shared" si="5"/>
        <v>0.27712500000000001</v>
      </c>
      <c r="S99" s="93">
        <f t="shared" si="5"/>
        <v>0.27920250000000002</v>
      </c>
      <c r="T99" s="93">
        <f t="shared" si="5"/>
        <v>0.26533249999999997</v>
      </c>
      <c r="U99">
        <f t="shared" si="5"/>
        <v>2.9779999999999994E-2</v>
      </c>
      <c r="V99">
        <f t="shared" si="5"/>
        <v>0.75288974800000008</v>
      </c>
      <c r="W99">
        <f t="shared" si="5"/>
        <v>4.0739999999999991E-2</v>
      </c>
      <c r="X99">
        <f t="shared" si="5"/>
        <v>0.87953750000000042</v>
      </c>
      <c r="Y99">
        <f t="shared" si="5"/>
        <v>0.29315249999999998</v>
      </c>
      <c r="Z99">
        <f t="shared" si="5"/>
        <v>0.29318499999999981</v>
      </c>
      <c r="AA99">
        <f t="shared" si="5"/>
        <v>1.6137874999999999</v>
      </c>
      <c r="AB99">
        <f t="shared" si="5"/>
        <v>0.32276749999999987</v>
      </c>
      <c r="AC99">
        <f t="shared" si="5"/>
        <v>0.54698000000000002</v>
      </c>
      <c r="AD99">
        <f t="shared" si="5"/>
        <v>0.301375</v>
      </c>
      <c r="AE99">
        <f t="shared" si="5"/>
        <v>0.61724999999999997</v>
      </c>
      <c r="AF99">
        <f t="shared" si="5"/>
        <v>0.3095</v>
      </c>
      <c r="AG99">
        <f t="shared" ref="AG99:AM99" si="6">SUM(AG3:AG98)/4000</f>
        <v>0.20292250000000009</v>
      </c>
      <c r="AH99">
        <f t="shared" si="6"/>
        <v>0.68521749999999981</v>
      </c>
      <c r="AI99">
        <f t="shared" si="6"/>
        <v>0.68521749999999981</v>
      </c>
      <c r="AJ99">
        <f t="shared" si="6"/>
        <v>0.44323499999999988</v>
      </c>
      <c r="AK99">
        <f t="shared" si="6"/>
        <v>1.262</v>
      </c>
      <c r="AL99">
        <f t="shared" si="6"/>
        <v>0.53749999999999998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45283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359.21386953978413</v>
      </c>
      <c r="L3">
        <v>5.7598895878713936</v>
      </c>
      <c r="M3">
        <v>61.247781801720244</v>
      </c>
      <c r="N3">
        <v>24.452059317283503</v>
      </c>
      <c r="O3">
        <v>70.389090862507359</v>
      </c>
      <c r="P3">
        <v>23.759728620913403</v>
      </c>
      <c r="Q3">
        <v>0</v>
      </c>
      <c r="R3">
        <v>17.883042240506331</v>
      </c>
      <c r="S3">
        <v>11.132580525754886</v>
      </c>
      <c r="T3">
        <v>0</v>
      </c>
      <c r="U3">
        <v>59.649511753648774</v>
      </c>
      <c r="V3">
        <v>7.6517796689895476</v>
      </c>
      <c r="W3">
        <v>14.672219111574559</v>
      </c>
      <c r="X3">
        <v>62.2217593938025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4.2668173772819484</v>
      </c>
      <c r="AG3">
        <v>0</v>
      </c>
      <c r="AH3">
        <v>0</v>
      </c>
      <c r="AI3">
        <v>0</v>
      </c>
      <c r="AJ3">
        <v>0</v>
      </c>
      <c r="AK3">
        <v>23.019059367848705</v>
      </c>
      <c r="AL3">
        <v>4.9954247092082618</v>
      </c>
      <c r="AM3">
        <v>0</v>
      </c>
      <c r="AN3">
        <v>0</v>
      </c>
      <c r="AO3">
        <v>0</v>
      </c>
      <c r="AP3">
        <v>0</v>
      </c>
      <c r="AQ3">
        <v>0</v>
      </c>
      <c r="AR3">
        <v>1.3970939678442025</v>
      </c>
      <c r="AS3">
        <v>7.0358135715135317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758.74752141805334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337.10259401226403</v>
      </c>
      <c r="L4">
        <v>5.7598895878713936</v>
      </c>
      <c r="M4">
        <v>61.247781801720244</v>
      </c>
      <c r="N4">
        <v>24.452059317283503</v>
      </c>
      <c r="O4">
        <v>70.389090862507359</v>
      </c>
      <c r="P4">
        <v>23.840837098084734</v>
      </c>
      <c r="Q4">
        <v>0</v>
      </c>
      <c r="R4">
        <v>17.883042240506331</v>
      </c>
      <c r="S4">
        <v>11.132580525754886</v>
      </c>
      <c r="T4">
        <v>0</v>
      </c>
      <c r="U4">
        <v>59.649511753648774</v>
      </c>
      <c r="V4">
        <v>7.6517796689895476</v>
      </c>
      <c r="W4">
        <v>14.6816027135506</v>
      </c>
      <c r="X4">
        <v>62.221649794992913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4.2668173772819484</v>
      </c>
      <c r="AG4">
        <v>0</v>
      </c>
      <c r="AH4">
        <v>0</v>
      </c>
      <c r="AI4">
        <v>0</v>
      </c>
      <c r="AJ4">
        <v>0</v>
      </c>
      <c r="AK4">
        <v>23.019059367848705</v>
      </c>
      <c r="AL4">
        <v>0.99908509104991383</v>
      </c>
      <c r="AM4">
        <v>0</v>
      </c>
      <c r="AN4">
        <v>0</v>
      </c>
      <c r="AO4">
        <v>0</v>
      </c>
      <c r="AP4">
        <v>0</v>
      </c>
      <c r="AQ4">
        <v>0</v>
      </c>
      <c r="AR4">
        <v>1.3970939678442025</v>
      </c>
      <c r="AS4">
        <v>7.0358135715135317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732.73028875271268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313.09255688035933</v>
      </c>
      <c r="L5">
        <v>5.7598895878713936</v>
      </c>
      <c r="M5">
        <v>61.247781801720244</v>
      </c>
      <c r="N5">
        <v>24.452059317283503</v>
      </c>
      <c r="O5">
        <v>70.389090862507359</v>
      </c>
      <c r="P5">
        <v>23.840837098084734</v>
      </c>
      <c r="Q5">
        <v>0</v>
      </c>
      <c r="R5">
        <v>17.883042240506331</v>
      </c>
      <c r="S5">
        <v>11.132580525754886</v>
      </c>
      <c r="T5">
        <v>0</v>
      </c>
      <c r="U5">
        <v>59.649511753648774</v>
      </c>
      <c r="V5">
        <v>7.6517796689895476</v>
      </c>
      <c r="W5">
        <v>14.6816027135506</v>
      </c>
      <c r="X5">
        <v>62.221649794992913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4.2668173772819484</v>
      </c>
      <c r="AG5">
        <v>0</v>
      </c>
      <c r="AH5">
        <v>0</v>
      </c>
      <c r="AI5">
        <v>0</v>
      </c>
      <c r="AJ5">
        <v>0</v>
      </c>
      <c r="AK5">
        <v>23.019059367848705</v>
      </c>
      <c r="AL5">
        <v>0.99908509104991383</v>
      </c>
      <c r="AM5">
        <v>0</v>
      </c>
      <c r="AN5">
        <v>0</v>
      </c>
      <c r="AO5">
        <v>0</v>
      </c>
      <c r="AP5">
        <v>0</v>
      </c>
      <c r="AQ5">
        <v>0</v>
      </c>
      <c r="AR5">
        <v>1.3970939678442025</v>
      </c>
      <c r="AS5">
        <v>7.0358135715135317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708.72025162080797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295.80684098675778</v>
      </c>
      <c r="L6">
        <v>5.7598895878713936</v>
      </c>
      <c r="M6">
        <v>61.247781801720244</v>
      </c>
      <c r="N6">
        <v>24.452059317283503</v>
      </c>
      <c r="O6">
        <v>70.389090862507359</v>
      </c>
      <c r="P6">
        <v>23.840837098084734</v>
      </c>
      <c r="Q6">
        <v>0</v>
      </c>
      <c r="R6">
        <v>17.883042240506331</v>
      </c>
      <c r="S6">
        <v>11.132580525754886</v>
      </c>
      <c r="T6">
        <v>0</v>
      </c>
      <c r="U6">
        <v>59.649511753648774</v>
      </c>
      <c r="V6">
        <v>7.6517796689895476</v>
      </c>
      <c r="W6">
        <v>14.6816027135506</v>
      </c>
      <c r="X6">
        <v>62.221649794992913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4.2668173772819484</v>
      </c>
      <c r="AG6">
        <v>0</v>
      </c>
      <c r="AH6">
        <v>0</v>
      </c>
      <c r="AI6">
        <v>0</v>
      </c>
      <c r="AJ6">
        <v>0</v>
      </c>
      <c r="AK6">
        <v>23.019059367848705</v>
      </c>
      <c r="AL6">
        <v>0.99908509104991383</v>
      </c>
      <c r="AM6">
        <v>0</v>
      </c>
      <c r="AN6">
        <v>0</v>
      </c>
      <c r="AO6">
        <v>0</v>
      </c>
      <c r="AP6">
        <v>0</v>
      </c>
      <c r="AQ6">
        <v>0</v>
      </c>
      <c r="AR6">
        <v>1.3970939678442025</v>
      </c>
      <c r="AS6">
        <v>7.0358135715135317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691.43453572720637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285.24125383664386</v>
      </c>
      <c r="L7">
        <v>5.7598895878713936</v>
      </c>
      <c r="M7">
        <v>61.247781801720244</v>
      </c>
      <c r="N7">
        <v>24.452059317283503</v>
      </c>
      <c r="O7">
        <v>70.389090862507359</v>
      </c>
      <c r="P7">
        <v>23.840837098084734</v>
      </c>
      <c r="Q7">
        <v>0</v>
      </c>
      <c r="R7">
        <v>17.883042240506331</v>
      </c>
      <c r="S7">
        <v>11.132580525754886</v>
      </c>
      <c r="T7">
        <v>0</v>
      </c>
      <c r="U7">
        <v>59.649511753648774</v>
      </c>
      <c r="V7">
        <v>7.6517796689895476</v>
      </c>
      <c r="W7">
        <v>14.6816027135506</v>
      </c>
      <c r="X7">
        <v>62.221649794992913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4.2668173772819484</v>
      </c>
      <c r="AG7">
        <v>0</v>
      </c>
      <c r="AH7">
        <v>0</v>
      </c>
      <c r="AI7">
        <v>0</v>
      </c>
      <c r="AJ7">
        <v>0</v>
      </c>
      <c r="AK7">
        <v>23.019059367848705</v>
      </c>
      <c r="AL7">
        <v>0.99908509104991383</v>
      </c>
      <c r="AM7">
        <v>0</v>
      </c>
      <c r="AN7">
        <v>0</v>
      </c>
      <c r="AO7">
        <v>0</v>
      </c>
      <c r="AP7">
        <v>0</v>
      </c>
      <c r="AQ7">
        <v>0</v>
      </c>
      <c r="AR7">
        <v>1.3970939678442025</v>
      </c>
      <c r="AS7">
        <v>7.0358135715135317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680.86894857709251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268.91371273082899</v>
      </c>
      <c r="L8">
        <v>5.7598895878713936</v>
      </c>
      <c r="M8">
        <v>61.247781801720244</v>
      </c>
      <c r="N8">
        <v>24.452059317283503</v>
      </c>
      <c r="O8">
        <v>70.389090862507359</v>
      </c>
      <c r="P8">
        <v>23.840837098084734</v>
      </c>
      <c r="Q8">
        <v>0</v>
      </c>
      <c r="R8">
        <v>17.883042240506331</v>
      </c>
      <c r="S8">
        <v>11.132580525754886</v>
      </c>
      <c r="T8">
        <v>0</v>
      </c>
      <c r="U8">
        <v>59.649511753648774</v>
      </c>
      <c r="V8">
        <v>7.6517796689895476</v>
      </c>
      <c r="W8">
        <v>14.6816027135506</v>
      </c>
      <c r="X8">
        <v>62.221649794992913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4.2668173772819484</v>
      </c>
      <c r="AG8">
        <v>0</v>
      </c>
      <c r="AH8">
        <v>0</v>
      </c>
      <c r="AI8">
        <v>0</v>
      </c>
      <c r="AJ8">
        <v>0</v>
      </c>
      <c r="AK8">
        <v>23.019059367848705</v>
      </c>
      <c r="AL8">
        <v>0.99908509104991383</v>
      </c>
      <c r="AM8">
        <v>0</v>
      </c>
      <c r="AN8">
        <v>0</v>
      </c>
      <c r="AO8">
        <v>0</v>
      </c>
      <c r="AP8">
        <v>0</v>
      </c>
      <c r="AQ8">
        <v>0</v>
      </c>
      <c r="AR8">
        <v>1.3970939678442025</v>
      </c>
      <c r="AS8">
        <v>7.0358135715135317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664.54140747127758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268.91371273082899</v>
      </c>
      <c r="L9">
        <v>5.7598895878713936</v>
      </c>
      <c r="M9">
        <v>61.247781801720244</v>
      </c>
      <c r="N9">
        <v>24.452059317283503</v>
      </c>
      <c r="O9">
        <v>70.389090862507359</v>
      </c>
      <c r="P9">
        <v>23.840837098084734</v>
      </c>
      <c r="Q9">
        <v>0</v>
      </c>
      <c r="R9">
        <v>17.883042240506331</v>
      </c>
      <c r="S9">
        <v>5.7624000000000004</v>
      </c>
      <c r="T9">
        <v>0</v>
      </c>
      <c r="U9">
        <v>59.649511753648774</v>
      </c>
      <c r="V9">
        <v>7.6517796689895476</v>
      </c>
      <c r="W9">
        <v>14.6816027135506</v>
      </c>
      <c r="X9">
        <v>62.221649794992913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4.2668173772819484</v>
      </c>
      <c r="AG9">
        <v>0</v>
      </c>
      <c r="AH9">
        <v>0</v>
      </c>
      <c r="AI9">
        <v>0</v>
      </c>
      <c r="AJ9">
        <v>0</v>
      </c>
      <c r="AK9">
        <v>23.019059367848705</v>
      </c>
      <c r="AL9">
        <v>0.99908509104991383</v>
      </c>
      <c r="AM9">
        <v>0</v>
      </c>
      <c r="AN9">
        <v>0</v>
      </c>
      <c r="AO9">
        <v>0</v>
      </c>
      <c r="AP9">
        <v>0</v>
      </c>
      <c r="AQ9">
        <v>0</v>
      </c>
      <c r="AR9">
        <v>1.3970939678442025</v>
      </c>
      <c r="AS9">
        <v>2.8370214243235212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654.97243479833264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268.91371273082899</v>
      </c>
      <c r="L10">
        <v>2.880055909993382</v>
      </c>
      <c r="M10">
        <v>61.247781801720244</v>
      </c>
      <c r="N10">
        <v>24.452059317283503</v>
      </c>
      <c r="O10">
        <v>70.389090862507359</v>
      </c>
      <c r="P10">
        <v>23.840837098084734</v>
      </c>
      <c r="Q10">
        <v>0</v>
      </c>
      <c r="R10">
        <v>17.883042240506331</v>
      </c>
      <c r="S10">
        <v>5.7624000000000004</v>
      </c>
      <c r="T10">
        <v>0</v>
      </c>
      <c r="U10">
        <v>59.649511753648774</v>
      </c>
      <c r="V10">
        <v>7.6517796689895476</v>
      </c>
      <c r="W10">
        <v>14.6816027135506</v>
      </c>
      <c r="X10">
        <v>62.221649794992913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4.2668173772819484</v>
      </c>
      <c r="AG10">
        <v>0</v>
      </c>
      <c r="AH10">
        <v>0</v>
      </c>
      <c r="AI10">
        <v>0</v>
      </c>
      <c r="AJ10">
        <v>0</v>
      </c>
      <c r="AK10">
        <v>23.019059367848705</v>
      </c>
      <c r="AL10">
        <v>0.99908509104991383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1.3970939678442025</v>
      </c>
      <c r="AS10">
        <v>1.9859149970264645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651.24149469315762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268.91371273082899</v>
      </c>
      <c r="L11">
        <v>2.880055909993382</v>
      </c>
      <c r="M11">
        <v>61.247781801720244</v>
      </c>
      <c r="N11">
        <v>24.452059317283503</v>
      </c>
      <c r="O11">
        <v>70.389090862507359</v>
      </c>
      <c r="P11">
        <v>23.840837098084734</v>
      </c>
      <c r="Q11">
        <v>0</v>
      </c>
      <c r="R11">
        <v>17.883042240506331</v>
      </c>
      <c r="S11">
        <v>5.7624000000000004</v>
      </c>
      <c r="T11">
        <v>0</v>
      </c>
      <c r="U11">
        <v>59.649511753648774</v>
      </c>
      <c r="V11">
        <v>7.6517796689895476</v>
      </c>
      <c r="W11">
        <v>14.6816027135506</v>
      </c>
      <c r="X11">
        <v>62.221649794992913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4.2668173772819484</v>
      </c>
      <c r="AG11">
        <v>0</v>
      </c>
      <c r="AH11">
        <v>0</v>
      </c>
      <c r="AI11">
        <v>0</v>
      </c>
      <c r="AJ11">
        <v>0</v>
      </c>
      <c r="AK11">
        <v>23.019059367848705</v>
      </c>
      <c r="AL11">
        <v>0.99908509104991383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1.8627916643115936</v>
      </c>
      <c r="AS11">
        <v>1.9859149970264645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651.70719238962499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268.91371273082899</v>
      </c>
      <c r="L12">
        <v>2.880055909993382</v>
      </c>
      <c r="M12">
        <v>61.247781801720244</v>
      </c>
      <c r="N12">
        <v>24.452059317283503</v>
      </c>
      <c r="O12">
        <v>70.389090862507359</v>
      </c>
      <c r="P12">
        <v>23.840837098084734</v>
      </c>
      <c r="Q12">
        <v>0</v>
      </c>
      <c r="R12">
        <v>9.604000000000001</v>
      </c>
      <c r="S12">
        <v>5.7624000000000004</v>
      </c>
      <c r="T12">
        <v>0</v>
      </c>
      <c r="U12">
        <v>59.649511753648774</v>
      </c>
      <c r="V12">
        <v>7.6517796689895476</v>
      </c>
      <c r="W12">
        <v>14.6816027135506</v>
      </c>
      <c r="X12">
        <v>62.221649794992913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4.2668173772819484</v>
      </c>
      <c r="AG12">
        <v>0</v>
      </c>
      <c r="AH12">
        <v>0</v>
      </c>
      <c r="AI12">
        <v>0</v>
      </c>
      <c r="AJ12">
        <v>0</v>
      </c>
      <c r="AK12">
        <v>23.019059367848705</v>
      </c>
      <c r="AL12">
        <v>0.99908509104991383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1.8627916643115936</v>
      </c>
      <c r="AS12">
        <v>1.9859149970264645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643.42815014911866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268.91371273082899</v>
      </c>
      <c r="L13">
        <v>2.880055909993382</v>
      </c>
      <c r="M13">
        <v>61.247781801720244</v>
      </c>
      <c r="N13">
        <v>24.452059317283503</v>
      </c>
      <c r="O13">
        <v>70.389090862507359</v>
      </c>
      <c r="P13">
        <v>23.840837098084734</v>
      </c>
      <c r="Q13">
        <v>0</v>
      </c>
      <c r="R13">
        <v>9.604000000000001</v>
      </c>
      <c r="S13">
        <v>5.7624000000000004</v>
      </c>
      <c r="T13">
        <v>0</v>
      </c>
      <c r="U13">
        <v>59.649511753648774</v>
      </c>
      <c r="V13">
        <v>2.8812000000000002</v>
      </c>
      <c r="W13">
        <v>14.6816027135506</v>
      </c>
      <c r="X13">
        <v>62.221649794992913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4.2668173772819484</v>
      </c>
      <c r="AG13">
        <v>0</v>
      </c>
      <c r="AH13">
        <v>0</v>
      </c>
      <c r="AI13">
        <v>0</v>
      </c>
      <c r="AJ13">
        <v>0</v>
      </c>
      <c r="AK13">
        <v>23.019059367848705</v>
      </c>
      <c r="AL13">
        <v>0.99908509104991383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1.8627916643115936</v>
      </c>
      <c r="AS13">
        <v>1.9859149970264645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638.65757048012915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268.91371273082899</v>
      </c>
      <c r="L14">
        <v>2.880055909993382</v>
      </c>
      <c r="M14">
        <v>61.247781801720244</v>
      </c>
      <c r="N14">
        <v>24.452059317283503</v>
      </c>
      <c r="O14">
        <v>70.389090862507359</v>
      </c>
      <c r="P14">
        <v>23.840837098084734</v>
      </c>
      <c r="Q14">
        <v>0</v>
      </c>
      <c r="R14">
        <v>9.604000000000001</v>
      </c>
      <c r="S14">
        <v>5.7624000000000004</v>
      </c>
      <c r="T14">
        <v>0</v>
      </c>
      <c r="U14">
        <v>59.649511753648774</v>
      </c>
      <c r="V14">
        <v>2.8812000000000002</v>
      </c>
      <c r="W14">
        <v>14.6816027135506</v>
      </c>
      <c r="X14">
        <v>62.221649794992913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4.2668173772819484</v>
      </c>
      <c r="AG14">
        <v>0</v>
      </c>
      <c r="AH14">
        <v>0</v>
      </c>
      <c r="AI14">
        <v>0</v>
      </c>
      <c r="AJ14">
        <v>0</v>
      </c>
      <c r="AK14">
        <v>23.019059367848705</v>
      </c>
      <c r="AL14">
        <v>0.99908509104991383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1.8627916643115936</v>
      </c>
      <c r="AS14">
        <v>1.9859149970264645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638.65757048012915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268.91371273082899</v>
      </c>
      <c r="L15">
        <v>2.880055909993382</v>
      </c>
      <c r="M15">
        <v>61.247781801720244</v>
      </c>
      <c r="N15">
        <v>24.452059317283503</v>
      </c>
      <c r="O15">
        <v>70.389090862507359</v>
      </c>
      <c r="P15">
        <v>23.840837098084734</v>
      </c>
      <c r="Q15">
        <v>0</v>
      </c>
      <c r="R15">
        <v>9.604000000000001</v>
      </c>
      <c r="S15">
        <v>5.7624000000000004</v>
      </c>
      <c r="T15">
        <v>0</v>
      </c>
      <c r="U15">
        <v>59.649511753648774</v>
      </c>
      <c r="V15">
        <v>2.8812000000000002</v>
      </c>
      <c r="W15">
        <v>14.6816027135506</v>
      </c>
      <c r="X15">
        <v>62.228191299149792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4.2668173772819484</v>
      </c>
      <c r="AG15">
        <v>0</v>
      </c>
      <c r="AH15">
        <v>0</v>
      </c>
      <c r="AI15">
        <v>0</v>
      </c>
      <c r="AJ15">
        <v>0</v>
      </c>
      <c r="AK15">
        <v>23.019059367848705</v>
      </c>
      <c r="AL15">
        <v>0.99908509104991383</v>
      </c>
      <c r="AM15">
        <v>0</v>
      </c>
      <c r="AN15">
        <v>0</v>
      </c>
      <c r="AO15">
        <v>0</v>
      </c>
      <c r="AP15">
        <v>2.6475728115161559</v>
      </c>
      <c r="AQ15">
        <v>0</v>
      </c>
      <c r="AR15">
        <v>1.8627916643115936</v>
      </c>
      <c r="AS15">
        <v>1.9859149970264645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641.31168479580219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268.91371273082899</v>
      </c>
      <c r="L16">
        <v>2.880055909993382</v>
      </c>
      <c r="M16">
        <v>61.247781801720244</v>
      </c>
      <c r="N16">
        <v>24.452059317283503</v>
      </c>
      <c r="O16">
        <v>70.389090862507359</v>
      </c>
      <c r="P16">
        <v>23.840837098084734</v>
      </c>
      <c r="Q16">
        <v>0</v>
      </c>
      <c r="R16">
        <v>9.604000000000001</v>
      </c>
      <c r="S16">
        <v>5.7624000000000004</v>
      </c>
      <c r="T16">
        <v>0</v>
      </c>
      <c r="U16">
        <v>59.649511753648774</v>
      </c>
      <c r="V16">
        <v>2.8812000000000002</v>
      </c>
      <c r="W16">
        <v>14.6816027135506</v>
      </c>
      <c r="X16">
        <v>62.228191299149792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4.2668173772819484</v>
      </c>
      <c r="AG16">
        <v>0</v>
      </c>
      <c r="AH16">
        <v>0</v>
      </c>
      <c r="AI16">
        <v>0</v>
      </c>
      <c r="AJ16">
        <v>0</v>
      </c>
      <c r="AK16">
        <v>23.019059367848705</v>
      </c>
      <c r="AL16">
        <v>0.99908509104991383</v>
      </c>
      <c r="AM16">
        <v>0</v>
      </c>
      <c r="AN16">
        <v>0</v>
      </c>
      <c r="AO16">
        <v>0</v>
      </c>
      <c r="AP16">
        <v>2.6475728115161559</v>
      </c>
      <c r="AQ16">
        <v>0</v>
      </c>
      <c r="AR16">
        <v>1.8627916643115936</v>
      </c>
      <c r="AS16">
        <v>1.9859149970264645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641.31168479580219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268.91371273082899</v>
      </c>
      <c r="L17">
        <v>2.880055909993382</v>
      </c>
      <c r="M17">
        <v>61.247781801720244</v>
      </c>
      <c r="N17">
        <v>24.452059317283503</v>
      </c>
      <c r="O17">
        <v>70.389090862507359</v>
      </c>
      <c r="P17">
        <v>23.840837098084734</v>
      </c>
      <c r="Q17">
        <v>0</v>
      </c>
      <c r="R17">
        <v>9.604000000000001</v>
      </c>
      <c r="S17">
        <v>5.7624000000000004</v>
      </c>
      <c r="T17">
        <v>0</v>
      </c>
      <c r="U17">
        <v>59.649511753648774</v>
      </c>
      <c r="V17">
        <v>2.8812000000000002</v>
      </c>
      <c r="W17">
        <v>14.6816027135506</v>
      </c>
      <c r="X17">
        <v>55.28839300867736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4.2668173772819484</v>
      </c>
      <c r="AG17">
        <v>0</v>
      </c>
      <c r="AH17">
        <v>0</v>
      </c>
      <c r="AI17">
        <v>0</v>
      </c>
      <c r="AJ17">
        <v>0</v>
      </c>
      <c r="AK17">
        <v>23.019059367848705</v>
      </c>
      <c r="AL17">
        <v>0.99908509104991383</v>
      </c>
      <c r="AM17">
        <v>0</v>
      </c>
      <c r="AN17">
        <v>0</v>
      </c>
      <c r="AO17">
        <v>0</v>
      </c>
      <c r="AP17">
        <v>2.6475728115161559</v>
      </c>
      <c r="AQ17">
        <v>0</v>
      </c>
      <c r="AR17">
        <v>1.8627916643115936</v>
      </c>
      <c r="AS17">
        <v>1.9859149970264645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634.37188650532971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268.91371273082899</v>
      </c>
      <c r="L18">
        <v>2.880055909993382</v>
      </c>
      <c r="M18">
        <v>61.247781801720244</v>
      </c>
      <c r="N18">
        <v>24.452059317283503</v>
      </c>
      <c r="O18">
        <v>70.389090862507359</v>
      </c>
      <c r="P18">
        <v>23.840837098084734</v>
      </c>
      <c r="Q18">
        <v>0</v>
      </c>
      <c r="R18">
        <v>9.604000000000001</v>
      </c>
      <c r="S18">
        <v>5.7624000000000004</v>
      </c>
      <c r="T18">
        <v>0</v>
      </c>
      <c r="U18">
        <v>59.649511753648774</v>
      </c>
      <c r="V18">
        <v>7.6517796689895476</v>
      </c>
      <c r="W18">
        <v>14.6816027135506</v>
      </c>
      <c r="X18">
        <v>55.28839300867736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4.2668173772819484</v>
      </c>
      <c r="AG18">
        <v>0</v>
      </c>
      <c r="AH18">
        <v>0</v>
      </c>
      <c r="AI18">
        <v>0</v>
      </c>
      <c r="AJ18">
        <v>0</v>
      </c>
      <c r="AK18">
        <v>23.019059367848705</v>
      </c>
      <c r="AL18">
        <v>0.99908509104991383</v>
      </c>
      <c r="AM18">
        <v>0</v>
      </c>
      <c r="AN18">
        <v>0</v>
      </c>
      <c r="AO18">
        <v>0</v>
      </c>
      <c r="AP18">
        <v>2.6475728115161559</v>
      </c>
      <c r="AQ18">
        <v>0</v>
      </c>
      <c r="AR18">
        <v>1.8627916643115936</v>
      </c>
      <c r="AS18">
        <v>1.9859149970264645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639.14246617431922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268.91371273082899</v>
      </c>
      <c r="L19">
        <v>2.880055909993382</v>
      </c>
      <c r="M19">
        <v>61.247781801720244</v>
      </c>
      <c r="N19">
        <v>24.452059317283503</v>
      </c>
      <c r="O19">
        <v>70.389090862507359</v>
      </c>
      <c r="P19">
        <v>23.840837098084734</v>
      </c>
      <c r="Q19">
        <v>0</v>
      </c>
      <c r="R19">
        <v>17.883042240506331</v>
      </c>
      <c r="S19">
        <v>5.7624000000000004</v>
      </c>
      <c r="T19">
        <v>0</v>
      </c>
      <c r="U19">
        <v>48.871075190422722</v>
      </c>
      <c r="V19">
        <v>7.6517796689895476</v>
      </c>
      <c r="W19">
        <v>14.6816027135506</v>
      </c>
      <c r="X19">
        <v>55.28839300867736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4.2668173772819484</v>
      </c>
      <c r="AG19">
        <v>0</v>
      </c>
      <c r="AH19">
        <v>0</v>
      </c>
      <c r="AI19">
        <v>0</v>
      </c>
      <c r="AJ19">
        <v>0</v>
      </c>
      <c r="AK19">
        <v>23.019059367848705</v>
      </c>
      <c r="AL19">
        <v>0.99908509104991383</v>
      </c>
      <c r="AM19">
        <v>0</v>
      </c>
      <c r="AN19">
        <v>0</v>
      </c>
      <c r="AO19">
        <v>0</v>
      </c>
      <c r="AP19">
        <v>0.10806398127589062</v>
      </c>
      <c r="AQ19">
        <v>0</v>
      </c>
      <c r="AR19">
        <v>2.5613388678442019</v>
      </c>
      <c r="AS19">
        <v>1.9859149970264645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634.80211022489209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268.91371273082899</v>
      </c>
      <c r="L20">
        <v>2.880055909993382</v>
      </c>
      <c r="M20">
        <v>61.247781801720244</v>
      </c>
      <c r="N20">
        <v>24.452059317283503</v>
      </c>
      <c r="O20">
        <v>70.389090862507359</v>
      </c>
      <c r="P20">
        <v>23.840837098084734</v>
      </c>
      <c r="Q20">
        <v>0</v>
      </c>
      <c r="R20">
        <v>17.883042240506331</v>
      </c>
      <c r="S20">
        <v>5.7624000000000004</v>
      </c>
      <c r="T20">
        <v>0</v>
      </c>
      <c r="U20">
        <v>48.871075190422722</v>
      </c>
      <c r="V20">
        <v>7.6517796689895476</v>
      </c>
      <c r="W20">
        <v>14.6816027135506</v>
      </c>
      <c r="X20">
        <v>55.28839300867736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4.2668173772819484</v>
      </c>
      <c r="AG20">
        <v>0</v>
      </c>
      <c r="AH20">
        <v>0</v>
      </c>
      <c r="AI20">
        <v>0</v>
      </c>
      <c r="AJ20">
        <v>0</v>
      </c>
      <c r="AK20">
        <v>23.019059367848705</v>
      </c>
      <c r="AL20">
        <v>0.99908509104991383</v>
      </c>
      <c r="AM20">
        <v>0</v>
      </c>
      <c r="AN20">
        <v>0</v>
      </c>
      <c r="AO20">
        <v>0</v>
      </c>
      <c r="AP20">
        <v>0.10806398127589062</v>
      </c>
      <c r="AQ20">
        <v>9.8141164506349199</v>
      </c>
      <c r="AR20">
        <v>2.5613388678442019</v>
      </c>
      <c r="AS20">
        <v>1.9859149970264645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644.61622667552706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268.91371273082899</v>
      </c>
      <c r="L21">
        <v>5.7598895878713936</v>
      </c>
      <c r="M21">
        <v>61.247781801720244</v>
      </c>
      <c r="N21">
        <v>24.452059317283503</v>
      </c>
      <c r="O21">
        <v>70.389090862507359</v>
      </c>
      <c r="P21">
        <v>23.840837098084734</v>
      </c>
      <c r="Q21">
        <v>0</v>
      </c>
      <c r="R21">
        <v>17.883042240506331</v>
      </c>
      <c r="S21">
        <v>11.132580525754886</v>
      </c>
      <c r="T21">
        <v>0</v>
      </c>
      <c r="U21">
        <v>48.871075190422722</v>
      </c>
      <c r="V21">
        <v>7.6517796689895476</v>
      </c>
      <c r="W21">
        <v>14.6816027135506</v>
      </c>
      <c r="X21">
        <v>55.28839300867736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6.9509850752143416</v>
      </c>
      <c r="AF21">
        <v>4.2668173772819484</v>
      </c>
      <c r="AG21">
        <v>0</v>
      </c>
      <c r="AH21">
        <v>0</v>
      </c>
      <c r="AI21">
        <v>0</v>
      </c>
      <c r="AJ21">
        <v>0</v>
      </c>
      <c r="AK21">
        <v>23.019059367848705</v>
      </c>
      <c r="AL21">
        <v>0.99908509104991383</v>
      </c>
      <c r="AM21">
        <v>0</v>
      </c>
      <c r="AN21">
        <v>0</v>
      </c>
      <c r="AO21">
        <v>0</v>
      </c>
      <c r="AP21">
        <v>0.10806398127589062</v>
      </c>
      <c r="AQ21">
        <v>10.359344718730158</v>
      </c>
      <c r="AR21">
        <v>2.5613388678442019</v>
      </c>
      <c r="AS21">
        <v>1.9859149970264645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660.3624542224693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268.91371273082899</v>
      </c>
      <c r="L22">
        <v>5.7598895878713936</v>
      </c>
      <c r="M22">
        <v>61.247781801720244</v>
      </c>
      <c r="N22">
        <v>24.452059317283503</v>
      </c>
      <c r="O22">
        <v>70.389090862507359</v>
      </c>
      <c r="P22">
        <v>23.840837098084734</v>
      </c>
      <c r="Q22">
        <v>0</v>
      </c>
      <c r="R22">
        <v>17.883042240506331</v>
      </c>
      <c r="S22">
        <v>11.132580525754886</v>
      </c>
      <c r="T22">
        <v>0</v>
      </c>
      <c r="U22">
        <v>48.871075190422722</v>
      </c>
      <c r="V22">
        <v>7.6517796689895476</v>
      </c>
      <c r="W22">
        <v>14.6816027135506</v>
      </c>
      <c r="X22">
        <v>55.28839300867736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6.9509850752143416</v>
      </c>
      <c r="AF22">
        <v>4.2668173772819484</v>
      </c>
      <c r="AG22">
        <v>0</v>
      </c>
      <c r="AH22">
        <v>0</v>
      </c>
      <c r="AI22">
        <v>0</v>
      </c>
      <c r="AJ22">
        <v>0</v>
      </c>
      <c r="AK22">
        <v>23.019059367848705</v>
      </c>
      <c r="AL22">
        <v>0.99908509104991383</v>
      </c>
      <c r="AM22">
        <v>0</v>
      </c>
      <c r="AN22">
        <v>0</v>
      </c>
      <c r="AO22">
        <v>0</v>
      </c>
      <c r="AP22">
        <v>0.10806398127589062</v>
      </c>
      <c r="AQ22">
        <v>20.718690130634922</v>
      </c>
      <c r="AR22">
        <v>2.5613388678442019</v>
      </c>
      <c r="AS22">
        <v>1.9859149970264645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670.72179963437407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316.93384468257176</v>
      </c>
      <c r="L23">
        <v>5.7598895878713936</v>
      </c>
      <c r="M23">
        <v>61.247781801720244</v>
      </c>
      <c r="N23">
        <v>24.452059317283503</v>
      </c>
      <c r="O23">
        <v>70.389090862507359</v>
      </c>
      <c r="P23">
        <v>23.840837098084734</v>
      </c>
      <c r="Q23">
        <v>0</v>
      </c>
      <c r="R23">
        <v>17.883042240506331</v>
      </c>
      <c r="S23">
        <v>11.132580525754886</v>
      </c>
      <c r="T23">
        <v>0</v>
      </c>
      <c r="U23">
        <v>48.871075190422722</v>
      </c>
      <c r="V23">
        <v>7.6517796689895476</v>
      </c>
      <c r="W23">
        <v>14.6816027135506</v>
      </c>
      <c r="X23">
        <v>55.287782912158811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6.9509850752143416</v>
      </c>
      <c r="AF23">
        <v>4.2668173772819484</v>
      </c>
      <c r="AG23">
        <v>0</v>
      </c>
      <c r="AH23">
        <v>0</v>
      </c>
      <c r="AI23">
        <v>0</v>
      </c>
      <c r="AJ23">
        <v>0</v>
      </c>
      <c r="AK23">
        <v>23.019059367848705</v>
      </c>
      <c r="AL23">
        <v>0.99908509104991383</v>
      </c>
      <c r="AM23">
        <v>0</v>
      </c>
      <c r="AN23">
        <v>0</v>
      </c>
      <c r="AO23">
        <v>0</v>
      </c>
      <c r="AP23">
        <v>0.10806398127589062</v>
      </c>
      <c r="AQ23">
        <v>20.718690130634922</v>
      </c>
      <c r="AR23">
        <v>2.5613388678442019</v>
      </c>
      <c r="AS23">
        <v>1.9859149970264645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718.74132148959848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364.95394807302227</v>
      </c>
      <c r="L24">
        <v>5.7598895878713936</v>
      </c>
      <c r="M24">
        <v>61.247781801720244</v>
      </c>
      <c r="N24">
        <v>24.452059317283503</v>
      </c>
      <c r="O24">
        <v>70.389090862507359</v>
      </c>
      <c r="P24">
        <v>23.840837098084734</v>
      </c>
      <c r="Q24">
        <v>0</v>
      </c>
      <c r="R24">
        <v>17.883042240506331</v>
      </c>
      <c r="S24">
        <v>11.132580525754886</v>
      </c>
      <c r="T24">
        <v>0</v>
      </c>
      <c r="U24">
        <v>48.871075190422722</v>
      </c>
      <c r="V24">
        <v>7.6517796689895476</v>
      </c>
      <c r="W24">
        <v>14.6816027135506</v>
      </c>
      <c r="X24">
        <v>55.287782912158811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6.9509850752143416</v>
      </c>
      <c r="AF24">
        <v>4.2668173772819484</v>
      </c>
      <c r="AG24">
        <v>0</v>
      </c>
      <c r="AH24">
        <v>7.98899136</v>
      </c>
      <c r="AI24">
        <v>0</v>
      </c>
      <c r="AJ24">
        <v>0</v>
      </c>
      <c r="AK24">
        <v>23.019059367848705</v>
      </c>
      <c r="AL24">
        <v>0.99908509104991383</v>
      </c>
      <c r="AM24">
        <v>0</v>
      </c>
      <c r="AN24">
        <v>0</v>
      </c>
      <c r="AO24">
        <v>0</v>
      </c>
      <c r="AP24">
        <v>0.10806398127589062</v>
      </c>
      <c r="AQ24">
        <v>20.718690130634922</v>
      </c>
      <c r="AR24">
        <v>2.5613388678442019</v>
      </c>
      <c r="AS24">
        <v>1.9859149970264645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774.75041624004905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412.9740312698284</v>
      </c>
      <c r="L25">
        <v>5.76026551426102</v>
      </c>
      <c r="M25">
        <v>61.247781801720244</v>
      </c>
      <c r="N25">
        <v>24.452059317283503</v>
      </c>
      <c r="O25">
        <v>70.389090862507359</v>
      </c>
      <c r="P25">
        <v>23.840837098084734</v>
      </c>
      <c r="Q25">
        <v>0</v>
      </c>
      <c r="R25">
        <v>17.880637724392042</v>
      </c>
      <c r="S25">
        <v>11.134690358120167</v>
      </c>
      <c r="T25">
        <v>0</v>
      </c>
      <c r="U25">
        <v>48.871075190422722</v>
      </c>
      <c r="V25">
        <v>7.6463799655765934</v>
      </c>
      <c r="W25">
        <v>14.67055177109515</v>
      </c>
      <c r="X25">
        <v>53.09787072952853</v>
      </c>
      <c r="Y25">
        <v>0</v>
      </c>
      <c r="Z25">
        <v>0</v>
      </c>
      <c r="AA25">
        <v>0</v>
      </c>
      <c r="AB25">
        <v>5.5547152381095257</v>
      </c>
      <c r="AC25">
        <v>0</v>
      </c>
      <c r="AD25">
        <v>0</v>
      </c>
      <c r="AE25">
        <v>6.9509850752143416</v>
      </c>
      <c r="AF25">
        <v>8.5336340613590274</v>
      </c>
      <c r="AG25">
        <v>0</v>
      </c>
      <c r="AH25">
        <v>15.179083408321013</v>
      </c>
      <c r="AI25">
        <v>0</v>
      </c>
      <c r="AJ25">
        <v>0</v>
      </c>
      <c r="AK25">
        <v>23.019059367848705</v>
      </c>
      <c r="AL25">
        <v>0.99908509104991383</v>
      </c>
      <c r="AM25">
        <v>0</v>
      </c>
      <c r="AN25">
        <v>0</v>
      </c>
      <c r="AO25">
        <v>0</v>
      </c>
      <c r="AP25">
        <v>0.10806398127589062</v>
      </c>
      <c r="AQ25">
        <v>31.078034849365082</v>
      </c>
      <c r="AR25">
        <v>1.3970939678442025</v>
      </c>
      <c r="AS25">
        <v>1.9859149970264645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846.7709416402347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460.99409966280064</v>
      </c>
      <c r="L26">
        <v>5.7599539208010295</v>
      </c>
      <c r="M26">
        <v>61.247781801720244</v>
      </c>
      <c r="N26">
        <v>24.452059317283503</v>
      </c>
      <c r="O26">
        <v>70.389090862507359</v>
      </c>
      <c r="P26">
        <v>23.840837098084734</v>
      </c>
      <c r="Q26">
        <v>0</v>
      </c>
      <c r="R26">
        <v>17.880637724392042</v>
      </c>
      <c r="S26">
        <v>11.130401844465203</v>
      </c>
      <c r="T26">
        <v>0</v>
      </c>
      <c r="U26">
        <v>48.871075190422722</v>
      </c>
      <c r="V26">
        <v>7.6463799655765934</v>
      </c>
      <c r="W26">
        <v>14.67055177109515</v>
      </c>
      <c r="X26">
        <v>53.09787072952853</v>
      </c>
      <c r="Y26">
        <v>0</v>
      </c>
      <c r="Z26">
        <v>0</v>
      </c>
      <c r="AA26">
        <v>0</v>
      </c>
      <c r="AB26">
        <v>5.5547152381095257</v>
      </c>
      <c r="AC26">
        <v>0</v>
      </c>
      <c r="AD26">
        <v>3.8537617485238456</v>
      </c>
      <c r="AE26">
        <v>13.901970589633672</v>
      </c>
      <c r="AF26">
        <v>12.800451438640975</v>
      </c>
      <c r="AG26">
        <v>0</v>
      </c>
      <c r="AH26">
        <v>22.36917589583949</v>
      </c>
      <c r="AI26">
        <v>0</v>
      </c>
      <c r="AJ26">
        <v>0</v>
      </c>
      <c r="AK26">
        <v>23.019059367848705</v>
      </c>
      <c r="AL26">
        <v>0.99908509104991383</v>
      </c>
      <c r="AM26">
        <v>0</v>
      </c>
      <c r="AN26">
        <v>0</v>
      </c>
      <c r="AO26">
        <v>0</v>
      </c>
      <c r="AP26">
        <v>0.10806398127589062</v>
      </c>
      <c r="AQ26">
        <v>31.078034849365082</v>
      </c>
      <c r="AR26">
        <v>1.3970939678442025</v>
      </c>
      <c r="AS26">
        <v>1.9859149970264645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917.04806705383555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460.99409966280064</v>
      </c>
      <c r="L27">
        <v>5.7599605131535823</v>
      </c>
      <c r="M27">
        <v>61.247781801720244</v>
      </c>
      <c r="N27">
        <v>24.452059317283503</v>
      </c>
      <c r="O27">
        <v>70.389090862507359</v>
      </c>
      <c r="P27">
        <v>23.840837098084734</v>
      </c>
      <c r="Q27">
        <v>0</v>
      </c>
      <c r="R27">
        <v>17.880637724392042</v>
      </c>
      <c r="S27">
        <v>11.130401844465203</v>
      </c>
      <c r="T27">
        <v>0</v>
      </c>
      <c r="U27">
        <v>48.871075190422722</v>
      </c>
      <c r="V27">
        <v>7.6463799655765934</v>
      </c>
      <c r="W27">
        <v>14.67055177109515</v>
      </c>
      <c r="X27">
        <v>53.09787072952853</v>
      </c>
      <c r="Y27">
        <v>0</v>
      </c>
      <c r="Z27">
        <v>0.46396923999999989</v>
      </c>
      <c r="AA27">
        <v>3.4992174000000005</v>
      </c>
      <c r="AB27">
        <v>11.109430915378841</v>
      </c>
      <c r="AC27">
        <v>4.0823532757970789</v>
      </c>
      <c r="AD27">
        <v>7.7075234970476911</v>
      </c>
      <c r="AE27">
        <v>20.852955664848015</v>
      </c>
      <c r="AF27">
        <v>17.067268122718055</v>
      </c>
      <c r="AG27">
        <v>0</v>
      </c>
      <c r="AH27">
        <v>31.95596544</v>
      </c>
      <c r="AI27">
        <v>0</v>
      </c>
      <c r="AJ27">
        <v>0</v>
      </c>
      <c r="AK27">
        <v>23.019059367848705</v>
      </c>
      <c r="AL27">
        <v>0.99908509104991383</v>
      </c>
      <c r="AM27">
        <v>1.7428763311327831</v>
      </c>
      <c r="AN27">
        <v>0</v>
      </c>
      <c r="AO27">
        <v>0</v>
      </c>
      <c r="AP27">
        <v>0.10806398127589062</v>
      </c>
      <c r="AQ27">
        <v>31.078034849365082</v>
      </c>
      <c r="AR27">
        <v>14.902334632155792</v>
      </c>
      <c r="AS27">
        <v>1.9859149970264645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970.55479928667467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460.99409966280064</v>
      </c>
      <c r="L28">
        <v>5.7599634672304445</v>
      </c>
      <c r="M28">
        <v>61.247781801720244</v>
      </c>
      <c r="N28">
        <v>24.452059317283503</v>
      </c>
      <c r="O28">
        <v>70.389090862507359</v>
      </c>
      <c r="P28">
        <v>23.840837098084734</v>
      </c>
      <c r="Q28">
        <v>0</v>
      </c>
      <c r="R28">
        <v>17.880637724392042</v>
      </c>
      <c r="S28">
        <v>11.134690358120167</v>
      </c>
      <c r="T28">
        <v>0</v>
      </c>
      <c r="U28">
        <v>48.871075190422722</v>
      </c>
      <c r="V28">
        <v>7.6463799655765934</v>
      </c>
      <c r="W28">
        <v>14.67055177109515</v>
      </c>
      <c r="X28">
        <v>53.09787072952853</v>
      </c>
      <c r="Y28">
        <v>0</v>
      </c>
      <c r="Z28">
        <v>5.500819467545452</v>
      </c>
      <c r="AA28">
        <v>5.9266743481012671</v>
      </c>
      <c r="AB28">
        <v>11.109430915378841</v>
      </c>
      <c r="AC28">
        <v>12.259413707633108</v>
      </c>
      <c r="AD28">
        <v>11.56128524557154</v>
      </c>
      <c r="AE28">
        <v>20.852955664848015</v>
      </c>
      <c r="AF28">
        <v>26.257336000000006</v>
      </c>
      <c r="AG28">
        <v>0</v>
      </c>
      <c r="AH28">
        <v>47.933948159999993</v>
      </c>
      <c r="AI28">
        <v>0</v>
      </c>
      <c r="AJ28">
        <v>0</v>
      </c>
      <c r="AK28">
        <v>23.019059367848705</v>
      </c>
      <c r="AL28">
        <v>0.99908509104991383</v>
      </c>
      <c r="AM28">
        <v>4.4437722783195799</v>
      </c>
      <c r="AN28">
        <v>0</v>
      </c>
      <c r="AO28">
        <v>0</v>
      </c>
      <c r="AP28">
        <v>0.10806398127589062</v>
      </c>
      <c r="AQ28">
        <v>31.078034849365082</v>
      </c>
      <c r="AR28">
        <v>14.902334632155792</v>
      </c>
      <c r="AS28">
        <v>1.9859149970264645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1017.9231666548817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445.49817750678187</v>
      </c>
      <c r="L29">
        <v>5.750058629289466</v>
      </c>
      <c r="M29">
        <v>61.247781801720244</v>
      </c>
      <c r="N29">
        <v>24.452059317283503</v>
      </c>
      <c r="O29">
        <v>70.389090862507359</v>
      </c>
      <c r="P29">
        <v>23.840837098084734</v>
      </c>
      <c r="Q29">
        <v>0</v>
      </c>
      <c r="R29">
        <v>17.880637724392042</v>
      </c>
      <c r="S29">
        <v>9.5488812229885056</v>
      </c>
      <c r="T29">
        <v>0</v>
      </c>
      <c r="U29">
        <v>50.318709629498635</v>
      </c>
      <c r="V29">
        <v>7.6463799655765934</v>
      </c>
      <c r="W29">
        <v>14.67055177109515</v>
      </c>
      <c r="X29">
        <v>53.09787072952853</v>
      </c>
      <c r="Y29">
        <v>0</v>
      </c>
      <c r="Z29">
        <v>5.500819467545452</v>
      </c>
      <c r="AA29">
        <v>11.664058000000002</v>
      </c>
      <c r="AB29">
        <v>11.109430915378841</v>
      </c>
      <c r="AC29">
        <v>12.259413707633108</v>
      </c>
      <c r="AD29">
        <v>11.56128524557154</v>
      </c>
      <c r="AE29">
        <v>20.852955664848015</v>
      </c>
      <c r="AF29">
        <v>26.257336000000006</v>
      </c>
      <c r="AG29">
        <v>0</v>
      </c>
      <c r="AH29">
        <v>55.922939519999993</v>
      </c>
      <c r="AI29">
        <v>1.6108790956794972</v>
      </c>
      <c r="AJ29">
        <v>0</v>
      </c>
      <c r="AK29">
        <v>23.019059367848705</v>
      </c>
      <c r="AL29">
        <v>4.9954247092082618</v>
      </c>
      <c r="AM29">
        <v>4.4437722783195799</v>
      </c>
      <c r="AN29">
        <v>0</v>
      </c>
      <c r="AO29">
        <v>0</v>
      </c>
      <c r="AP29">
        <v>0.10806398127589062</v>
      </c>
      <c r="AQ29">
        <v>31.078034849365082</v>
      </c>
      <c r="AR29">
        <v>1.8627916643115936</v>
      </c>
      <c r="AS29">
        <v>1.9859149970264645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1008.5732157227585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489.22678423660369</v>
      </c>
      <c r="L30">
        <v>5.7600606294027568</v>
      </c>
      <c r="M30">
        <v>61.247781801720244</v>
      </c>
      <c r="N30">
        <v>24.452059317283503</v>
      </c>
      <c r="O30">
        <v>70.389090862507359</v>
      </c>
      <c r="P30">
        <v>23.840837098084734</v>
      </c>
      <c r="Q30">
        <v>0</v>
      </c>
      <c r="R30">
        <v>17.880637724392042</v>
      </c>
      <c r="S30">
        <v>11.127827564497041</v>
      </c>
      <c r="T30">
        <v>0</v>
      </c>
      <c r="U30">
        <v>52.429958617262642</v>
      </c>
      <c r="V30">
        <v>7.6463799655765934</v>
      </c>
      <c r="W30">
        <v>14.67055177109515</v>
      </c>
      <c r="X30">
        <v>53.09787072952853</v>
      </c>
      <c r="Y30">
        <v>0</v>
      </c>
      <c r="Z30">
        <v>5.500819467545452</v>
      </c>
      <c r="AA30">
        <v>11.664058000000002</v>
      </c>
      <c r="AB30">
        <v>11.109430915378841</v>
      </c>
      <c r="AC30">
        <v>12.259413707633108</v>
      </c>
      <c r="AD30">
        <v>11.56128524557154</v>
      </c>
      <c r="AE30">
        <v>20.852955664848015</v>
      </c>
      <c r="AF30">
        <v>26.257336000000006</v>
      </c>
      <c r="AG30">
        <v>0</v>
      </c>
      <c r="AH30">
        <v>57.92018736</v>
      </c>
      <c r="AI30">
        <v>6.8967097545954426</v>
      </c>
      <c r="AJ30">
        <v>0</v>
      </c>
      <c r="AK30">
        <v>23.019059367848705</v>
      </c>
      <c r="AL30">
        <v>39.96339618158347</v>
      </c>
      <c r="AM30">
        <v>4.4437722783195799</v>
      </c>
      <c r="AN30">
        <v>0</v>
      </c>
      <c r="AO30">
        <v>0</v>
      </c>
      <c r="AP30">
        <v>0.10806398127589062</v>
      </c>
      <c r="AQ30">
        <v>31.078034849365082</v>
      </c>
      <c r="AR30">
        <v>1.3970939678442025</v>
      </c>
      <c r="AS30">
        <v>1.9859149970264645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1097.78737205679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489.22678423660369</v>
      </c>
      <c r="L31">
        <v>5.7600606294027568</v>
      </c>
      <c r="M31">
        <v>61.247781801720244</v>
      </c>
      <c r="N31">
        <v>24.452059317283503</v>
      </c>
      <c r="O31">
        <v>70.389090862507359</v>
      </c>
      <c r="P31">
        <v>23.840837098084734</v>
      </c>
      <c r="Q31">
        <v>0</v>
      </c>
      <c r="R31">
        <v>17.880637724392042</v>
      </c>
      <c r="S31">
        <v>11.127827564497041</v>
      </c>
      <c r="T31">
        <v>0</v>
      </c>
      <c r="U31">
        <v>54.518976489336239</v>
      </c>
      <c r="V31">
        <v>7.6463799655765934</v>
      </c>
      <c r="W31">
        <v>14.67055177109515</v>
      </c>
      <c r="X31">
        <v>53.09787072952853</v>
      </c>
      <c r="Y31">
        <v>0</v>
      </c>
      <c r="Z31">
        <v>5.500819467545452</v>
      </c>
      <c r="AA31">
        <v>11.664058000000002</v>
      </c>
      <c r="AB31">
        <v>11.109430915378841</v>
      </c>
      <c r="AC31">
        <v>12.259413707633108</v>
      </c>
      <c r="AD31">
        <v>11.56128524557154</v>
      </c>
      <c r="AE31">
        <v>20.852955664848015</v>
      </c>
      <c r="AF31">
        <v>26.257336000000006</v>
      </c>
      <c r="AG31">
        <v>0</v>
      </c>
      <c r="AH31">
        <v>59.198425907328399</v>
      </c>
      <c r="AI31">
        <v>6.8967097545954426</v>
      </c>
      <c r="AJ31">
        <v>0</v>
      </c>
      <c r="AK31">
        <v>23.019059367848705</v>
      </c>
      <c r="AL31">
        <v>39.96339618158347</v>
      </c>
      <c r="AM31">
        <v>4.4437722783195799</v>
      </c>
      <c r="AN31">
        <v>0</v>
      </c>
      <c r="AO31">
        <v>0</v>
      </c>
      <c r="AP31">
        <v>0.10806398127589062</v>
      </c>
      <c r="AQ31">
        <v>31.078034849365082</v>
      </c>
      <c r="AR31">
        <v>1.3970939678442025</v>
      </c>
      <c r="AS31">
        <v>1.9859149970264645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1101.1546284761921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489.22678423660369</v>
      </c>
      <c r="L32">
        <v>5.7600606294027568</v>
      </c>
      <c r="M32">
        <v>61.247781801720244</v>
      </c>
      <c r="N32">
        <v>24.452059317283503</v>
      </c>
      <c r="O32">
        <v>70.389090862507359</v>
      </c>
      <c r="P32">
        <v>23.840837098084734</v>
      </c>
      <c r="Q32">
        <v>0</v>
      </c>
      <c r="R32">
        <v>17.880637724392042</v>
      </c>
      <c r="S32">
        <v>11.127827564497041</v>
      </c>
      <c r="T32">
        <v>0</v>
      </c>
      <c r="U32">
        <v>55.869538285300912</v>
      </c>
      <c r="V32">
        <v>7.6463799655765934</v>
      </c>
      <c r="W32">
        <v>14.67055177109515</v>
      </c>
      <c r="X32">
        <v>53.09787072952853</v>
      </c>
      <c r="Y32">
        <v>0</v>
      </c>
      <c r="Z32">
        <v>5.500819467545452</v>
      </c>
      <c r="AA32">
        <v>11.664058000000002</v>
      </c>
      <c r="AB32">
        <v>11.109430915378841</v>
      </c>
      <c r="AC32">
        <v>12.259413707633108</v>
      </c>
      <c r="AD32">
        <v>11.56128524557154</v>
      </c>
      <c r="AE32">
        <v>20.852955664848015</v>
      </c>
      <c r="AF32">
        <v>26.257336000000006</v>
      </c>
      <c r="AG32">
        <v>0</v>
      </c>
      <c r="AH32">
        <v>59.198425907328399</v>
      </c>
      <c r="AI32">
        <v>6.8967097545954426</v>
      </c>
      <c r="AJ32">
        <v>0</v>
      </c>
      <c r="AK32">
        <v>23.019059367848705</v>
      </c>
      <c r="AL32">
        <v>39.96339618158347</v>
      </c>
      <c r="AM32">
        <v>4.4437722783195799</v>
      </c>
      <c r="AN32">
        <v>0</v>
      </c>
      <c r="AO32">
        <v>0</v>
      </c>
      <c r="AP32">
        <v>0.10806398127589062</v>
      </c>
      <c r="AQ32">
        <v>31.078034849365082</v>
      </c>
      <c r="AR32">
        <v>1.3970939678442025</v>
      </c>
      <c r="AS32">
        <v>1.9859149970264645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1102.5051902721568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489.22678423660369</v>
      </c>
      <c r="L33">
        <v>5.7600606294027568</v>
      </c>
      <c r="M33">
        <v>61.247781801720244</v>
      </c>
      <c r="N33">
        <v>24.452059317283503</v>
      </c>
      <c r="O33">
        <v>70.389090862507359</v>
      </c>
      <c r="P33">
        <v>23.840837098084734</v>
      </c>
      <c r="Q33">
        <v>0</v>
      </c>
      <c r="R33">
        <v>17.880637724392042</v>
      </c>
      <c r="S33">
        <v>11.127827564497041</v>
      </c>
      <c r="T33">
        <v>0</v>
      </c>
      <c r="U33">
        <v>56.991488675385177</v>
      </c>
      <c r="V33">
        <v>7.6463799655765934</v>
      </c>
      <c r="W33">
        <v>14.67055177109515</v>
      </c>
      <c r="X33">
        <v>60.011128209898118</v>
      </c>
      <c r="Y33">
        <v>0</v>
      </c>
      <c r="Z33">
        <v>5.500819467545452</v>
      </c>
      <c r="AA33">
        <v>5.9266743481012671</v>
      </c>
      <c r="AB33">
        <v>11.109430915378841</v>
      </c>
      <c r="AC33">
        <v>12.259413707633108</v>
      </c>
      <c r="AD33">
        <v>7.7075234970476911</v>
      </c>
      <c r="AE33">
        <v>20.852955664848015</v>
      </c>
      <c r="AF33">
        <v>26.257336000000006</v>
      </c>
      <c r="AG33">
        <v>0</v>
      </c>
      <c r="AH33">
        <v>47.933948159999993</v>
      </c>
      <c r="AI33">
        <v>6.8967097545954426</v>
      </c>
      <c r="AJ33">
        <v>0</v>
      </c>
      <c r="AK33">
        <v>23.019059367848705</v>
      </c>
      <c r="AL33">
        <v>39.96339618158347</v>
      </c>
      <c r="AM33">
        <v>4.4437722783195799</v>
      </c>
      <c r="AN33">
        <v>0</v>
      </c>
      <c r="AO33">
        <v>0</v>
      </c>
      <c r="AP33">
        <v>0.10806398127589062</v>
      </c>
      <c r="AQ33">
        <v>31.078034849365082</v>
      </c>
      <c r="AR33">
        <v>1.3970939678442025</v>
      </c>
      <c r="AS33">
        <v>1.9859149970264645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1089.6847749948597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489.22678423660369</v>
      </c>
      <c r="L34">
        <v>5.7700210550706617</v>
      </c>
      <c r="M34">
        <v>61.247781801720244</v>
      </c>
      <c r="N34">
        <v>24.452059317283503</v>
      </c>
      <c r="O34">
        <v>70.389090862507359</v>
      </c>
      <c r="P34">
        <v>23.840837098084734</v>
      </c>
      <c r="Q34">
        <v>0</v>
      </c>
      <c r="R34">
        <v>17.881521842299186</v>
      </c>
      <c r="S34">
        <v>11.127827564497041</v>
      </c>
      <c r="T34">
        <v>0</v>
      </c>
      <c r="U34">
        <v>58.11898940442039</v>
      </c>
      <c r="V34">
        <v>7.6464787177280549</v>
      </c>
      <c r="W34">
        <v>14.67055177109515</v>
      </c>
      <c r="X34">
        <v>64.380722581449731</v>
      </c>
      <c r="Y34">
        <v>0</v>
      </c>
      <c r="Z34">
        <v>2.7504095141818174</v>
      </c>
      <c r="AA34">
        <v>5.9266743481012671</v>
      </c>
      <c r="AB34">
        <v>11.109430915378841</v>
      </c>
      <c r="AC34">
        <v>4.0823532757970789</v>
      </c>
      <c r="AD34">
        <v>7.7075234970476911</v>
      </c>
      <c r="AE34">
        <v>13.901970589633672</v>
      </c>
      <c r="AF34">
        <v>12.144017622718055</v>
      </c>
      <c r="AG34">
        <v>0</v>
      </c>
      <c r="AH34">
        <v>36.869195020992599</v>
      </c>
      <c r="AI34">
        <v>6.8967097545954426</v>
      </c>
      <c r="AJ34">
        <v>0</v>
      </c>
      <c r="AK34">
        <v>23.019059367848705</v>
      </c>
      <c r="AL34">
        <v>4.9954247092082618</v>
      </c>
      <c r="AM34">
        <v>2.0802072622655663</v>
      </c>
      <c r="AN34">
        <v>0</v>
      </c>
      <c r="AO34">
        <v>0</v>
      </c>
      <c r="AP34">
        <v>0.21612840173985085</v>
      </c>
      <c r="AQ34">
        <v>31.078034849365082</v>
      </c>
      <c r="AR34">
        <v>1.3970939678442025</v>
      </c>
      <c r="AS34">
        <v>1.9859149970264645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1014.9128143465047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489.22678423660369</v>
      </c>
      <c r="L35">
        <v>5.7700244768645828</v>
      </c>
      <c r="M35">
        <v>61.247781801720244</v>
      </c>
      <c r="N35">
        <v>24.452059317283503</v>
      </c>
      <c r="O35">
        <v>70.389090862507359</v>
      </c>
      <c r="P35">
        <v>23.840837098084734</v>
      </c>
      <c r="Q35">
        <v>0</v>
      </c>
      <c r="R35">
        <v>17.881521842299186</v>
      </c>
      <c r="S35">
        <v>11.127827564497041</v>
      </c>
      <c r="T35">
        <v>0</v>
      </c>
      <c r="U35">
        <v>59.349841298263151</v>
      </c>
      <c r="V35">
        <v>7.6464787177280549</v>
      </c>
      <c r="W35">
        <v>14.67055177109515</v>
      </c>
      <c r="X35">
        <v>64.631827541328434</v>
      </c>
      <c r="Y35">
        <v>0</v>
      </c>
      <c r="Z35">
        <v>2.7504095141818174</v>
      </c>
      <c r="AA35">
        <v>3.6658468000000011</v>
      </c>
      <c r="AB35">
        <v>11.109430915378841</v>
      </c>
      <c r="AC35">
        <v>0</v>
      </c>
      <c r="AD35">
        <v>3.8537617485238456</v>
      </c>
      <c r="AE35">
        <v>13.901970589633672</v>
      </c>
      <c r="AF35">
        <v>5.9079008772819472</v>
      </c>
      <c r="AG35">
        <v>0</v>
      </c>
      <c r="AH35">
        <v>31.95596544</v>
      </c>
      <c r="AI35">
        <v>6.8967097545954426</v>
      </c>
      <c r="AJ35">
        <v>0</v>
      </c>
      <c r="AK35">
        <v>23.019059367848705</v>
      </c>
      <c r="AL35">
        <v>0.99908509104991383</v>
      </c>
      <c r="AM35">
        <v>0</v>
      </c>
      <c r="AN35">
        <v>0</v>
      </c>
      <c r="AO35">
        <v>0</v>
      </c>
      <c r="AP35">
        <v>0.21612840173985085</v>
      </c>
      <c r="AQ35">
        <v>31.078034849365082</v>
      </c>
      <c r="AR35">
        <v>1.3970939678442025</v>
      </c>
      <c r="AS35">
        <v>1.9859149970264645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988.9719388427452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489.22678423660369</v>
      </c>
      <c r="L36">
        <v>5.7700244768645828</v>
      </c>
      <c r="M36">
        <v>61.247781801720244</v>
      </c>
      <c r="N36">
        <v>24.452059317283503</v>
      </c>
      <c r="O36">
        <v>70.389090862507359</v>
      </c>
      <c r="P36">
        <v>23.840837098084734</v>
      </c>
      <c r="Q36">
        <v>0</v>
      </c>
      <c r="R36">
        <v>17.881521842299186</v>
      </c>
      <c r="S36">
        <v>11.127827564497041</v>
      </c>
      <c r="T36">
        <v>0</v>
      </c>
      <c r="U36">
        <v>59.649511753648774</v>
      </c>
      <c r="V36">
        <v>7.6464787177280549</v>
      </c>
      <c r="W36">
        <v>14.67055177109515</v>
      </c>
      <c r="X36">
        <v>64.631827541328434</v>
      </c>
      <c r="Y36">
        <v>0</v>
      </c>
      <c r="Z36">
        <v>2.7504095141818174</v>
      </c>
      <c r="AA36">
        <v>0</v>
      </c>
      <c r="AB36">
        <v>3.935526944336083</v>
      </c>
      <c r="AC36">
        <v>0</v>
      </c>
      <c r="AD36">
        <v>0</v>
      </c>
      <c r="AE36">
        <v>13.901970589633672</v>
      </c>
      <c r="AF36">
        <v>5.9079008772819472</v>
      </c>
      <c r="AG36">
        <v>0</v>
      </c>
      <c r="AH36">
        <v>14.380184535839492</v>
      </c>
      <c r="AI36">
        <v>1.6108790956794972</v>
      </c>
      <c r="AJ36">
        <v>0</v>
      </c>
      <c r="AK36">
        <v>23.019059367848705</v>
      </c>
      <c r="AL36">
        <v>0.99908509104991383</v>
      </c>
      <c r="AM36">
        <v>0</v>
      </c>
      <c r="AN36">
        <v>0</v>
      </c>
      <c r="AO36">
        <v>0</v>
      </c>
      <c r="AP36">
        <v>0.21612840173985085</v>
      </c>
      <c r="AQ36">
        <v>31.078034849365082</v>
      </c>
      <c r="AR36">
        <v>1.3970939678442025</v>
      </c>
      <c r="AS36">
        <v>1.9859149970264645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951.71648521548752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489.22678423660369</v>
      </c>
      <c r="L37">
        <v>5.7700244768645828</v>
      </c>
      <c r="M37">
        <v>61.247781801720244</v>
      </c>
      <c r="N37">
        <v>24.452059317283503</v>
      </c>
      <c r="O37">
        <v>70.389090862507359</v>
      </c>
      <c r="P37">
        <v>23.840837098084734</v>
      </c>
      <c r="Q37">
        <v>0</v>
      </c>
      <c r="R37">
        <v>17.881521842299186</v>
      </c>
      <c r="S37">
        <v>11.127827564497041</v>
      </c>
      <c r="T37">
        <v>0</v>
      </c>
      <c r="U37">
        <v>59.649511753648774</v>
      </c>
      <c r="V37">
        <v>7.6464787177280549</v>
      </c>
      <c r="W37">
        <v>14.67055177109515</v>
      </c>
      <c r="X37">
        <v>64.631827541328434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13.901970589633672</v>
      </c>
      <c r="AF37">
        <v>5.9079008772819472</v>
      </c>
      <c r="AG37">
        <v>0</v>
      </c>
      <c r="AH37">
        <v>7.1900920483210129</v>
      </c>
      <c r="AI37">
        <v>0</v>
      </c>
      <c r="AJ37">
        <v>0</v>
      </c>
      <c r="AK37">
        <v>23.019059367848705</v>
      </c>
      <c r="AL37">
        <v>0.99908509104991383</v>
      </c>
      <c r="AM37">
        <v>0</v>
      </c>
      <c r="AN37">
        <v>0</v>
      </c>
      <c r="AO37">
        <v>0</v>
      </c>
      <c r="AP37">
        <v>0.21612840173985085</v>
      </c>
      <c r="AQ37">
        <v>31.078034849365082</v>
      </c>
      <c r="AR37">
        <v>1.3970939678442025</v>
      </c>
      <c r="AS37">
        <v>1.9859149970264645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936.22957717377176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489.22678423660369</v>
      </c>
      <c r="L38">
        <v>5.7700244768645828</v>
      </c>
      <c r="M38">
        <v>61.247781801720244</v>
      </c>
      <c r="N38">
        <v>24.452059317283503</v>
      </c>
      <c r="O38">
        <v>70.389090862507359</v>
      </c>
      <c r="P38">
        <v>23.840837098084734</v>
      </c>
      <c r="Q38">
        <v>0</v>
      </c>
      <c r="R38">
        <v>17.881521842299186</v>
      </c>
      <c r="S38">
        <v>11.127827564497041</v>
      </c>
      <c r="T38">
        <v>0</v>
      </c>
      <c r="U38">
        <v>59.649511753648774</v>
      </c>
      <c r="V38">
        <v>7.6464787177280549</v>
      </c>
      <c r="W38">
        <v>14.67055177109515</v>
      </c>
      <c r="X38">
        <v>64.631827541328434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13.901970589633672</v>
      </c>
      <c r="AF38">
        <v>5.9079008772819472</v>
      </c>
      <c r="AG38">
        <v>0</v>
      </c>
      <c r="AH38">
        <v>0</v>
      </c>
      <c r="AI38">
        <v>0</v>
      </c>
      <c r="AJ38">
        <v>0</v>
      </c>
      <c r="AK38">
        <v>23.019059367848705</v>
      </c>
      <c r="AL38">
        <v>0.99908509104991383</v>
      </c>
      <c r="AM38">
        <v>0</v>
      </c>
      <c r="AN38">
        <v>0</v>
      </c>
      <c r="AO38">
        <v>0</v>
      </c>
      <c r="AP38">
        <v>0.21612840173985085</v>
      </c>
      <c r="AQ38">
        <v>31.078034849365082</v>
      </c>
      <c r="AR38">
        <v>1.3970939678442025</v>
      </c>
      <c r="AS38">
        <v>1.9859149970264645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929.03948512545071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489.22678423660369</v>
      </c>
      <c r="L39">
        <v>5.7700244768645828</v>
      </c>
      <c r="M39">
        <v>61.247781801720244</v>
      </c>
      <c r="N39">
        <v>24.452059317283503</v>
      </c>
      <c r="O39">
        <v>70.389090862507359</v>
      </c>
      <c r="P39">
        <v>23.840837098084734</v>
      </c>
      <c r="Q39">
        <v>0</v>
      </c>
      <c r="R39">
        <v>17.881521842299186</v>
      </c>
      <c r="S39">
        <v>11.127827564497041</v>
      </c>
      <c r="T39">
        <v>0</v>
      </c>
      <c r="U39">
        <v>59.649511753648774</v>
      </c>
      <c r="V39">
        <v>7.6464787177280549</v>
      </c>
      <c r="W39">
        <v>14.67055177109515</v>
      </c>
      <c r="X39">
        <v>64.631827541328434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13.901970589633672</v>
      </c>
      <c r="AF39">
        <v>5.9079008772819472</v>
      </c>
      <c r="AG39">
        <v>0</v>
      </c>
      <c r="AH39">
        <v>0</v>
      </c>
      <c r="AI39">
        <v>0</v>
      </c>
      <c r="AJ39">
        <v>0</v>
      </c>
      <c r="AK39">
        <v>23.019059367848705</v>
      </c>
      <c r="AL39">
        <v>0.99908509104991383</v>
      </c>
      <c r="AM39">
        <v>0</v>
      </c>
      <c r="AN39">
        <v>0</v>
      </c>
      <c r="AO39">
        <v>0</v>
      </c>
      <c r="AP39">
        <v>0.21612840173985085</v>
      </c>
      <c r="AQ39">
        <v>31.078034849365082</v>
      </c>
      <c r="AR39">
        <v>1.3970939678442025</v>
      </c>
      <c r="AS39">
        <v>1.9859149970264645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929.03948512545071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489.22678423660369</v>
      </c>
      <c r="L40">
        <v>5.7700244768645828</v>
      </c>
      <c r="M40">
        <v>61.247781801720244</v>
      </c>
      <c r="N40">
        <v>24.452059317283503</v>
      </c>
      <c r="O40">
        <v>70.389090862507359</v>
      </c>
      <c r="P40">
        <v>23.840837098084734</v>
      </c>
      <c r="Q40">
        <v>0</v>
      </c>
      <c r="R40">
        <v>17.881521842299186</v>
      </c>
      <c r="S40">
        <v>11.127827564497041</v>
      </c>
      <c r="T40">
        <v>0</v>
      </c>
      <c r="U40">
        <v>59.649511753648774</v>
      </c>
      <c r="V40">
        <v>7.6464787177280549</v>
      </c>
      <c r="W40">
        <v>14.67055177109515</v>
      </c>
      <c r="X40">
        <v>64.631827541328434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6.9509850752143416</v>
      </c>
      <c r="AF40">
        <v>5.9079008772819472</v>
      </c>
      <c r="AG40">
        <v>0</v>
      </c>
      <c r="AH40">
        <v>0</v>
      </c>
      <c r="AI40">
        <v>0</v>
      </c>
      <c r="AJ40">
        <v>0</v>
      </c>
      <c r="AK40">
        <v>23.019059367848705</v>
      </c>
      <c r="AL40">
        <v>0.99908509104991383</v>
      </c>
      <c r="AM40">
        <v>0</v>
      </c>
      <c r="AN40">
        <v>0</v>
      </c>
      <c r="AO40">
        <v>0</v>
      </c>
      <c r="AP40">
        <v>0.21612840173985085</v>
      </c>
      <c r="AQ40">
        <v>31.078034849365082</v>
      </c>
      <c r="AR40">
        <v>1.3970939678442025</v>
      </c>
      <c r="AS40">
        <v>1.9859149970264645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922.08849961103135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489.22678423660369</v>
      </c>
      <c r="L41">
        <v>5.7700244768645828</v>
      </c>
      <c r="M41">
        <v>61.247781801720244</v>
      </c>
      <c r="N41">
        <v>24.452059317283503</v>
      </c>
      <c r="O41">
        <v>70.389090862507359</v>
      </c>
      <c r="P41">
        <v>23.840837098084734</v>
      </c>
      <c r="Q41">
        <v>0</v>
      </c>
      <c r="R41">
        <v>17.881521842299186</v>
      </c>
      <c r="S41">
        <v>11.127827564497041</v>
      </c>
      <c r="T41">
        <v>0</v>
      </c>
      <c r="U41">
        <v>59.649511753648774</v>
      </c>
      <c r="V41">
        <v>7.6464787177280549</v>
      </c>
      <c r="W41">
        <v>14.67055177109515</v>
      </c>
      <c r="X41">
        <v>64.631827541328434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6.9509850752143416</v>
      </c>
      <c r="AF41">
        <v>5.9079008772819472</v>
      </c>
      <c r="AG41">
        <v>0</v>
      </c>
      <c r="AH41">
        <v>0</v>
      </c>
      <c r="AI41">
        <v>0</v>
      </c>
      <c r="AJ41">
        <v>0</v>
      </c>
      <c r="AK41">
        <v>23.019059367848705</v>
      </c>
      <c r="AL41">
        <v>0.99908509104991383</v>
      </c>
      <c r="AM41">
        <v>0</v>
      </c>
      <c r="AN41">
        <v>0</v>
      </c>
      <c r="AO41">
        <v>0</v>
      </c>
      <c r="AP41">
        <v>0.21612840173985085</v>
      </c>
      <c r="AQ41">
        <v>20.718690130634922</v>
      </c>
      <c r="AR41">
        <v>14.902334632155792</v>
      </c>
      <c r="AS41">
        <v>1.9859149970264645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925.23439555661287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489.22678423660369</v>
      </c>
      <c r="L42">
        <v>5.7700244768645828</v>
      </c>
      <c r="M42">
        <v>61.247781801720244</v>
      </c>
      <c r="N42">
        <v>24.452059317283503</v>
      </c>
      <c r="O42">
        <v>70.389090862507359</v>
      </c>
      <c r="P42">
        <v>23.840837098084734</v>
      </c>
      <c r="Q42">
        <v>0</v>
      </c>
      <c r="R42">
        <v>17.881521842299186</v>
      </c>
      <c r="S42">
        <v>11.127827564497041</v>
      </c>
      <c r="T42">
        <v>0</v>
      </c>
      <c r="U42">
        <v>59.649511753648774</v>
      </c>
      <c r="V42">
        <v>7.6464787177280549</v>
      </c>
      <c r="W42">
        <v>14.67055177109515</v>
      </c>
      <c r="X42">
        <v>64.631827541328434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6.9509850752143416</v>
      </c>
      <c r="AF42">
        <v>5.9079008772819472</v>
      </c>
      <c r="AG42">
        <v>0</v>
      </c>
      <c r="AH42">
        <v>0</v>
      </c>
      <c r="AI42">
        <v>0</v>
      </c>
      <c r="AJ42">
        <v>0</v>
      </c>
      <c r="AK42">
        <v>23.019059367848705</v>
      </c>
      <c r="AL42">
        <v>0.99908509104991383</v>
      </c>
      <c r="AM42">
        <v>0</v>
      </c>
      <c r="AN42">
        <v>0</v>
      </c>
      <c r="AO42">
        <v>0</v>
      </c>
      <c r="AP42">
        <v>0.21612840173985085</v>
      </c>
      <c r="AQ42">
        <v>20.718690130634922</v>
      </c>
      <c r="AR42">
        <v>14.902334632155792</v>
      </c>
      <c r="AS42">
        <v>1.9859149970264645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925.23439555661287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489.22678423660369</v>
      </c>
      <c r="L43">
        <v>5.7700244768645828</v>
      </c>
      <c r="M43">
        <v>61.247781801720244</v>
      </c>
      <c r="N43">
        <v>24.452059317283503</v>
      </c>
      <c r="O43">
        <v>70.389090862507359</v>
      </c>
      <c r="P43">
        <v>23.840837098084734</v>
      </c>
      <c r="Q43">
        <v>0</v>
      </c>
      <c r="R43">
        <v>17.881521842299186</v>
      </c>
      <c r="S43">
        <v>11.127827564497041</v>
      </c>
      <c r="T43">
        <v>0</v>
      </c>
      <c r="U43">
        <v>59.649511753648774</v>
      </c>
      <c r="V43">
        <v>7.6464787177280549</v>
      </c>
      <c r="W43">
        <v>14.67055177109515</v>
      </c>
      <c r="X43">
        <v>64.631827541328434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6.9509850752143416</v>
      </c>
      <c r="AF43">
        <v>5.9079008772819472</v>
      </c>
      <c r="AG43">
        <v>0</v>
      </c>
      <c r="AH43">
        <v>0</v>
      </c>
      <c r="AI43">
        <v>0</v>
      </c>
      <c r="AJ43">
        <v>0</v>
      </c>
      <c r="AK43">
        <v>23.019059367848705</v>
      </c>
      <c r="AL43">
        <v>0.99908509104991383</v>
      </c>
      <c r="AM43">
        <v>0</v>
      </c>
      <c r="AN43">
        <v>0</v>
      </c>
      <c r="AO43">
        <v>0</v>
      </c>
      <c r="AP43">
        <v>2.6475728115161559</v>
      </c>
      <c r="AQ43">
        <v>18.370012861269842</v>
      </c>
      <c r="AR43">
        <v>1.8627916643115936</v>
      </c>
      <c r="AS43">
        <v>1.9859149970264645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912.27761972917983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489.22678423660369</v>
      </c>
      <c r="L44">
        <v>5.7700244768645828</v>
      </c>
      <c r="M44">
        <v>61.247781801720244</v>
      </c>
      <c r="N44">
        <v>24.452059317283503</v>
      </c>
      <c r="O44">
        <v>70.389090862507359</v>
      </c>
      <c r="P44">
        <v>23.840837098084734</v>
      </c>
      <c r="Q44">
        <v>0</v>
      </c>
      <c r="R44">
        <v>17.881521842299186</v>
      </c>
      <c r="S44">
        <v>11.127827564497041</v>
      </c>
      <c r="T44">
        <v>0</v>
      </c>
      <c r="U44">
        <v>59.649511753648774</v>
      </c>
      <c r="V44">
        <v>7.6464787177280549</v>
      </c>
      <c r="W44">
        <v>14.67055177109515</v>
      </c>
      <c r="X44">
        <v>64.631827541328434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5.9079008772819472</v>
      </c>
      <c r="AG44">
        <v>0</v>
      </c>
      <c r="AH44">
        <v>0</v>
      </c>
      <c r="AI44">
        <v>0</v>
      </c>
      <c r="AJ44">
        <v>0</v>
      </c>
      <c r="AK44">
        <v>23.019059367848705</v>
      </c>
      <c r="AL44">
        <v>0.99908509104991383</v>
      </c>
      <c r="AM44">
        <v>0</v>
      </c>
      <c r="AN44">
        <v>0</v>
      </c>
      <c r="AO44">
        <v>0</v>
      </c>
      <c r="AP44">
        <v>2.6475728115161559</v>
      </c>
      <c r="AQ44">
        <v>10.359344718730158</v>
      </c>
      <c r="AR44">
        <v>1.3970939678442025</v>
      </c>
      <c r="AS44">
        <v>1.9859149970264645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896.85026881495844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489.22678423660369</v>
      </c>
      <c r="L45">
        <v>5.7600606294027568</v>
      </c>
      <c r="M45">
        <v>61.247781801720244</v>
      </c>
      <c r="N45">
        <v>24.452059317283503</v>
      </c>
      <c r="O45">
        <v>70.389090862507359</v>
      </c>
      <c r="P45">
        <v>23.840837098084734</v>
      </c>
      <c r="Q45">
        <v>0</v>
      </c>
      <c r="R45">
        <v>17.880637724392042</v>
      </c>
      <c r="S45">
        <v>11.127827564497041</v>
      </c>
      <c r="T45">
        <v>0</v>
      </c>
      <c r="U45">
        <v>53.368494426070036</v>
      </c>
      <c r="V45">
        <v>7.6463799655765934</v>
      </c>
      <c r="W45">
        <v>14.67055177109515</v>
      </c>
      <c r="X45">
        <v>62.229668319574785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5.9079008772819472</v>
      </c>
      <c r="AG45">
        <v>0</v>
      </c>
      <c r="AH45">
        <v>0</v>
      </c>
      <c r="AI45">
        <v>0</v>
      </c>
      <c r="AJ45">
        <v>0</v>
      </c>
      <c r="AK45">
        <v>23.019059367848705</v>
      </c>
      <c r="AL45">
        <v>0.99908509104991383</v>
      </c>
      <c r="AM45">
        <v>0</v>
      </c>
      <c r="AN45">
        <v>0</v>
      </c>
      <c r="AO45">
        <v>0</v>
      </c>
      <c r="AP45">
        <v>2.6475728115161559</v>
      </c>
      <c r="AQ45">
        <v>8.3881335999999997</v>
      </c>
      <c r="AR45">
        <v>1.3970939678442025</v>
      </c>
      <c r="AS45">
        <v>1.9859149970264645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886.18493442937529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489.22678423660369</v>
      </c>
      <c r="L46">
        <v>5.7600606294027568</v>
      </c>
      <c r="M46">
        <v>61.247781801720244</v>
      </c>
      <c r="N46">
        <v>24.452059317283503</v>
      </c>
      <c r="O46">
        <v>70.389090862507359</v>
      </c>
      <c r="P46">
        <v>23.840837098084734</v>
      </c>
      <c r="Q46">
        <v>0</v>
      </c>
      <c r="R46">
        <v>17.880637724392042</v>
      </c>
      <c r="S46">
        <v>11.127827564497041</v>
      </c>
      <c r="T46">
        <v>0</v>
      </c>
      <c r="U46">
        <v>51.280593278185933</v>
      </c>
      <c r="V46">
        <v>7.6463799655765934</v>
      </c>
      <c r="W46">
        <v>14.67055177109515</v>
      </c>
      <c r="X46">
        <v>62.229668319574785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5.9079008772819472</v>
      </c>
      <c r="AG46">
        <v>0</v>
      </c>
      <c r="AH46">
        <v>0</v>
      </c>
      <c r="AI46">
        <v>0</v>
      </c>
      <c r="AJ46">
        <v>0</v>
      </c>
      <c r="AK46">
        <v>23.019059367848705</v>
      </c>
      <c r="AL46">
        <v>0.99908509104991383</v>
      </c>
      <c r="AM46">
        <v>0</v>
      </c>
      <c r="AN46">
        <v>0</v>
      </c>
      <c r="AO46">
        <v>0</v>
      </c>
      <c r="AP46">
        <v>2.6475728115161559</v>
      </c>
      <c r="AQ46">
        <v>0</v>
      </c>
      <c r="AR46">
        <v>1.3970939678442025</v>
      </c>
      <c r="AS46">
        <v>1.9859149970264645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875.70889968149129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489.22678423660369</v>
      </c>
      <c r="L47">
        <v>5.7600606294027568</v>
      </c>
      <c r="M47">
        <v>61.247781801720244</v>
      </c>
      <c r="N47">
        <v>24.452059317283503</v>
      </c>
      <c r="O47">
        <v>70.389090862507359</v>
      </c>
      <c r="P47">
        <v>23.840837098084734</v>
      </c>
      <c r="Q47">
        <v>0</v>
      </c>
      <c r="R47">
        <v>17.880637724392042</v>
      </c>
      <c r="S47">
        <v>11.127827564497041</v>
      </c>
      <c r="T47">
        <v>0</v>
      </c>
      <c r="U47">
        <v>48.559458598570473</v>
      </c>
      <c r="V47">
        <v>7.6463799655765934</v>
      </c>
      <c r="W47">
        <v>14.67055177109515</v>
      </c>
      <c r="X47">
        <v>62.2217593938025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5.9079008772819472</v>
      </c>
      <c r="AG47">
        <v>0</v>
      </c>
      <c r="AH47">
        <v>0</v>
      </c>
      <c r="AI47">
        <v>0</v>
      </c>
      <c r="AJ47">
        <v>0</v>
      </c>
      <c r="AK47">
        <v>23.019059367848705</v>
      </c>
      <c r="AL47">
        <v>0.99908509104991383</v>
      </c>
      <c r="AM47">
        <v>0</v>
      </c>
      <c r="AN47">
        <v>0</v>
      </c>
      <c r="AO47">
        <v>0</v>
      </c>
      <c r="AP47">
        <v>0.10806398127589062</v>
      </c>
      <c r="AQ47">
        <v>0</v>
      </c>
      <c r="AR47">
        <v>1.3970939678442025</v>
      </c>
      <c r="AS47">
        <v>2.8370214243235212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871.29145367316028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489.22678423660369</v>
      </c>
      <c r="L48">
        <v>5.7600606294027568</v>
      </c>
      <c r="M48">
        <v>61.247781801720244</v>
      </c>
      <c r="N48">
        <v>24.452059317283503</v>
      </c>
      <c r="O48">
        <v>70.389090862507359</v>
      </c>
      <c r="P48">
        <v>23.840837098084734</v>
      </c>
      <c r="Q48">
        <v>0</v>
      </c>
      <c r="R48">
        <v>17.880637724392042</v>
      </c>
      <c r="S48">
        <v>11.127827564497041</v>
      </c>
      <c r="T48">
        <v>0</v>
      </c>
      <c r="U48">
        <v>48.559458598570473</v>
      </c>
      <c r="V48">
        <v>7.6463799655765934</v>
      </c>
      <c r="W48">
        <v>14.67055177109515</v>
      </c>
      <c r="X48">
        <v>62.2217593938025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5.9079008772819472</v>
      </c>
      <c r="AG48">
        <v>0</v>
      </c>
      <c r="AH48">
        <v>0</v>
      </c>
      <c r="AI48">
        <v>0</v>
      </c>
      <c r="AJ48">
        <v>0</v>
      </c>
      <c r="AK48">
        <v>23.019059367848705</v>
      </c>
      <c r="AL48">
        <v>0.99908509104991383</v>
      </c>
      <c r="AM48">
        <v>0</v>
      </c>
      <c r="AN48">
        <v>0</v>
      </c>
      <c r="AO48">
        <v>0</v>
      </c>
      <c r="AP48">
        <v>0.10806398127589062</v>
      </c>
      <c r="AQ48">
        <v>0</v>
      </c>
      <c r="AR48">
        <v>1.3970939678442025</v>
      </c>
      <c r="AS48">
        <v>7.0358135715135317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875.49024582035031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489.22678423660369</v>
      </c>
      <c r="L49">
        <v>5.7600606294027568</v>
      </c>
      <c r="M49">
        <v>61.247781801720244</v>
      </c>
      <c r="N49">
        <v>24.452059317283503</v>
      </c>
      <c r="O49">
        <v>70.389090862507359</v>
      </c>
      <c r="P49">
        <v>23.840837098084734</v>
      </c>
      <c r="Q49">
        <v>0</v>
      </c>
      <c r="R49">
        <v>17.880637724392042</v>
      </c>
      <c r="S49">
        <v>11.127827564497041</v>
      </c>
      <c r="T49">
        <v>0</v>
      </c>
      <c r="U49">
        <v>48.559458598570473</v>
      </c>
      <c r="V49">
        <v>7.6463799655765934</v>
      </c>
      <c r="W49">
        <v>14.67055177109515</v>
      </c>
      <c r="X49">
        <v>62.2217593938025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5.9079008772819472</v>
      </c>
      <c r="AG49">
        <v>0</v>
      </c>
      <c r="AH49">
        <v>0</v>
      </c>
      <c r="AI49">
        <v>0</v>
      </c>
      <c r="AJ49">
        <v>0</v>
      </c>
      <c r="AK49">
        <v>23.019059367848705</v>
      </c>
      <c r="AL49">
        <v>0.99908509104991383</v>
      </c>
      <c r="AM49">
        <v>0</v>
      </c>
      <c r="AN49">
        <v>0</v>
      </c>
      <c r="AO49">
        <v>0</v>
      </c>
      <c r="AP49">
        <v>0.10806398127589062</v>
      </c>
      <c r="AQ49">
        <v>0</v>
      </c>
      <c r="AR49">
        <v>1.3970939678442025</v>
      </c>
      <c r="AS49">
        <v>10.440239280701755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878.89467152953853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489.22678423660369</v>
      </c>
      <c r="L50">
        <v>5.7600606294027568</v>
      </c>
      <c r="M50">
        <v>61.247781801720244</v>
      </c>
      <c r="N50">
        <v>24.452059317283503</v>
      </c>
      <c r="O50">
        <v>70.389090862507359</v>
      </c>
      <c r="P50">
        <v>23.840837098084734</v>
      </c>
      <c r="Q50">
        <v>0</v>
      </c>
      <c r="R50">
        <v>17.880637724392042</v>
      </c>
      <c r="S50">
        <v>11.127827564497041</v>
      </c>
      <c r="T50">
        <v>0</v>
      </c>
      <c r="U50">
        <v>48.559458598570473</v>
      </c>
      <c r="V50">
        <v>7.6463799655765934</v>
      </c>
      <c r="W50">
        <v>14.67055177109515</v>
      </c>
      <c r="X50">
        <v>62.2217593938025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5.9079008772819472</v>
      </c>
      <c r="AG50">
        <v>0</v>
      </c>
      <c r="AH50">
        <v>0</v>
      </c>
      <c r="AI50">
        <v>0</v>
      </c>
      <c r="AJ50">
        <v>0</v>
      </c>
      <c r="AK50">
        <v>23.019059367848705</v>
      </c>
      <c r="AL50">
        <v>0.99908509104991383</v>
      </c>
      <c r="AM50">
        <v>0</v>
      </c>
      <c r="AN50">
        <v>0</v>
      </c>
      <c r="AO50">
        <v>0</v>
      </c>
      <c r="AP50">
        <v>0.10806398127589062</v>
      </c>
      <c r="AQ50">
        <v>0</v>
      </c>
      <c r="AR50">
        <v>1.3970939678442025</v>
      </c>
      <c r="AS50">
        <v>10.440239280701755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878.89467152953853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489.43924811877429</v>
      </c>
      <c r="L51">
        <v>5.9400755444216369</v>
      </c>
      <c r="M51">
        <v>61.247781801720244</v>
      </c>
      <c r="N51">
        <v>24.452059317283503</v>
      </c>
      <c r="O51">
        <v>70.389090862507359</v>
      </c>
      <c r="P51">
        <v>23.840837098084734</v>
      </c>
      <c r="Q51">
        <v>0</v>
      </c>
      <c r="R51">
        <v>17.880637724392042</v>
      </c>
      <c r="S51">
        <v>11.132580525754886</v>
      </c>
      <c r="T51">
        <v>0</v>
      </c>
      <c r="U51">
        <v>48.559458598570473</v>
      </c>
      <c r="V51">
        <v>7.6463799655765934</v>
      </c>
      <c r="W51">
        <v>14.67055177109515</v>
      </c>
      <c r="X51">
        <v>62.2217593938025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5.9079008772819472</v>
      </c>
      <c r="AG51">
        <v>0</v>
      </c>
      <c r="AH51">
        <v>0</v>
      </c>
      <c r="AI51">
        <v>0</v>
      </c>
      <c r="AJ51">
        <v>0</v>
      </c>
      <c r="AK51">
        <v>23.019059367848705</v>
      </c>
      <c r="AL51">
        <v>0.99908509104991383</v>
      </c>
      <c r="AM51">
        <v>0</v>
      </c>
      <c r="AN51">
        <v>0</v>
      </c>
      <c r="AO51">
        <v>0</v>
      </c>
      <c r="AP51">
        <v>0.10806398127589062</v>
      </c>
      <c r="AQ51">
        <v>0</v>
      </c>
      <c r="AR51">
        <v>1.3970939678442025</v>
      </c>
      <c r="AS51">
        <v>10.440239280701755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879.29190328798586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489.43636019112631</v>
      </c>
      <c r="L52">
        <v>5.7599539208010295</v>
      </c>
      <c r="M52">
        <v>61.247781801720244</v>
      </c>
      <c r="N52">
        <v>24.452059317283503</v>
      </c>
      <c r="O52">
        <v>70.389090862507359</v>
      </c>
      <c r="P52">
        <v>23.840837098084734</v>
      </c>
      <c r="Q52">
        <v>0</v>
      </c>
      <c r="R52">
        <v>17.880637724392042</v>
      </c>
      <c r="S52">
        <v>11.132580525754886</v>
      </c>
      <c r="T52">
        <v>0</v>
      </c>
      <c r="U52">
        <v>48.559458598570473</v>
      </c>
      <c r="V52">
        <v>7.6463799655765934</v>
      </c>
      <c r="W52">
        <v>14.67055177109515</v>
      </c>
      <c r="X52">
        <v>62.2217593938025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5.9079008772819472</v>
      </c>
      <c r="AG52">
        <v>0</v>
      </c>
      <c r="AH52">
        <v>0</v>
      </c>
      <c r="AI52">
        <v>0</v>
      </c>
      <c r="AJ52">
        <v>0</v>
      </c>
      <c r="AK52">
        <v>23.019059367848705</v>
      </c>
      <c r="AL52">
        <v>0.99908509104991383</v>
      </c>
      <c r="AM52">
        <v>0</v>
      </c>
      <c r="AN52">
        <v>0</v>
      </c>
      <c r="AO52">
        <v>0</v>
      </c>
      <c r="AP52">
        <v>0.10806398127589062</v>
      </c>
      <c r="AQ52">
        <v>0</v>
      </c>
      <c r="AR52">
        <v>1.3970939678442025</v>
      </c>
      <c r="AS52">
        <v>10.440239280701755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879.10889373671728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489.43867212319628</v>
      </c>
      <c r="L53">
        <v>5.7599539208010295</v>
      </c>
      <c r="M53">
        <v>61.247781801720244</v>
      </c>
      <c r="N53">
        <v>24.452059317283503</v>
      </c>
      <c r="O53">
        <v>70.389090862507359</v>
      </c>
      <c r="P53">
        <v>23.840837098084734</v>
      </c>
      <c r="Q53">
        <v>0</v>
      </c>
      <c r="R53">
        <v>17.880637724392042</v>
      </c>
      <c r="S53">
        <v>11.132580525754886</v>
      </c>
      <c r="T53">
        <v>0</v>
      </c>
      <c r="U53">
        <v>48.559458598570473</v>
      </c>
      <c r="V53">
        <v>7.6463799655765934</v>
      </c>
      <c r="W53">
        <v>9.7859759542395679</v>
      </c>
      <c r="X53">
        <v>62.2217593938025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5.9079008772819472</v>
      </c>
      <c r="AG53">
        <v>0</v>
      </c>
      <c r="AH53">
        <v>0</v>
      </c>
      <c r="AI53">
        <v>0</v>
      </c>
      <c r="AJ53">
        <v>0</v>
      </c>
      <c r="AK53">
        <v>23.019059367848705</v>
      </c>
      <c r="AL53">
        <v>0.99908509104991383</v>
      </c>
      <c r="AM53">
        <v>0</v>
      </c>
      <c r="AN53">
        <v>0</v>
      </c>
      <c r="AO53">
        <v>0</v>
      </c>
      <c r="AP53">
        <v>0.10806398127589062</v>
      </c>
      <c r="AQ53">
        <v>0</v>
      </c>
      <c r="AR53">
        <v>1.6299430356884053</v>
      </c>
      <c r="AS53">
        <v>7.0358135715135317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871.05505321058763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489.43867212319628</v>
      </c>
      <c r="L54">
        <v>5.759879044535829</v>
      </c>
      <c r="M54">
        <v>61.247781801720244</v>
      </c>
      <c r="N54">
        <v>24.452059317283503</v>
      </c>
      <c r="O54">
        <v>70.389090862507359</v>
      </c>
      <c r="P54">
        <v>23.840837098084734</v>
      </c>
      <c r="Q54">
        <v>0</v>
      </c>
      <c r="R54">
        <v>17.880637724392042</v>
      </c>
      <c r="S54">
        <v>11.130167548387098</v>
      </c>
      <c r="T54">
        <v>0</v>
      </c>
      <c r="U54">
        <v>48.559458598570473</v>
      </c>
      <c r="V54">
        <v>7.6463799655765934</v>
      </c>
      <c r="W54">
        <v>9.7859759542395679</v>
      </c>
      <c r="X54">
        <v>62.2217593938025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5.9079008772819472</v>
      </c>
      <c r="AG54">
        <v>0</v>
      </c>
      <c r="AH54">
        <v>0</v>
      </c>
      <c r="AI54">
        <v>0</v>
      </c>
      <c r="AJ54">
        <v>0</v>
      </c>
      <c r="AK54">
        <v>23.019059367848705</v>
      </c>
      <c r="AL54">
        <v>0.99908509104991383</v>
      </c>
      <c r="AM54">
        <v>0</v>
      </c>
      <c r="AN54">
        <v>0</v>
      </c>
      <c r="AO54">
        <v>0</v>
      </c>
      <c r="AP54">
        <v>0.10806398127589062</v>
      </c>
      <c r="AQ54">
        <v>0</v>
      </c>
      <c r="AR54">
        <v>14.902334632155792</v>
      </c>
      <c r="AS54">
        <v>2.8370214243235212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880.12616480623205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470.59633955593279</v>
      </c>
      <c r="L55">
        <v>5.7602564155114937</v>
      </c>
      <c r="M55">
        <v>61.247781801720244</v>
      </c>
      <c r="N55">
        <v>24.452059317283503</v>
      </c>
      <c r="O55">
        <v>70.389090862507359</v>
      </c>
      <c r="P55">
        <v>23.840837098084734</v>
      </c>
      <c r="Q55">
        <v>0</v>
      </c>
      <c r="R55">
        <v>18.563124932676516</v>
      </c>
      <c r="S55">
        <v>11.130167548387098</v>
      </c>
      <c r="T55">
        <v>0</v>
      </c>
      <c r="U55">
        <v>48.559458598570473</v>
      </c>
      <c r="V55">
        <v>7.6463799655765934</v>
      </c>
      <c r="W55">
        <v>9.7859759542395679</v>
      </c>
      <c r="X55">
        <v>62.2217593938025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5.9079008772819472</v>
      </c>
      <c r="AG55">
        <v>0</v>
      </c>
      <c r="AH55">
        <v>0</v>
      </c>
      <c r="AI55">
        <v>0</v>
      </c>
      <c r="AJ55">
        <v>0</v>
      </c>
      <c r="AK55">
        <v>23.019059367848705</v>
      </c>
      <c r="AL55">
        <v>0.99908509104991383</v>
      </c>
      <c r="AM55">
        <v>0</v>
      </c>
      <c r="AN55">
        <v>0</v>
      </c>
      <c r="AO55">
        <v>0</v>
      </c>
      <c r="AP55">
        <v>0.10806398127589062</v>
      </c>
      <c r="AQ55">
        <v>0</v>
      </c>
      <c r="AR55">
        <v>14.902334632155792</v>
      </c>
      <c r="AS55">
        <v>1.9859149970264645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861.11559039093163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435.06338693291298</v>
      </c>
      <c r="L56">
        <v>5.7602564155114937</v>
      </c>
      <c r="M56">
        <v>61.247781801720244</v>
      </c>
      <c r="N56">
        <v>24.452059317283503</v>
      </c>
      <c r="O56">
        <v>70.389090862507359</v>
      </c>
      <c r="P56">
        <v>23.840837098084734</v>
      </c>
      <c r="Q56">
        <v>0</v>
      </c>
      <c r="R56">
        <v>17.880180265051656</v>
      </c>
      <c r="S56">
        <v>11.130167548387098</v>
      </c>
      <c r="T56">
        <v>0</v>
      </c>
      <c r="U56">
        <v>48.559458598570473</v>
      </c>
      <c r="V56">
        <v>7.6524526988505741</v>
      </c>
      <c r="W56">
        <v>9.7859759542395679</v>
      </c>
      <c r="X56">
        <v>62.2217593938025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5.9079008772819472</v>
      </c>
      <c r="AG56">
        <v>0</v>
      </c>
      <c r="AH56">
        <v>0</v>
      </c>
      <c r="AI56">
        <v>0</v>
      </c>
      <c r="AJ56">
        <v>0</v>
      </c>
      <c r="AK56">
        <v>23.019059367848705</v>
      </c>
      <c r="AL56">
        <v>0.99908509104991383</v>
      </c>
      <c r="AM56">
        <v>0</v>
      </c>
      <c r="AN56">
        <v>0</v>
      </c>
      <c r="AO56">
        <v>0</v>
      </c>
      <c r="AP56">
        <v>0.10806398127589062</v>
      </c>
      <c r="AQ56">
        <v>0</v>
      </c>
      <c r="AR56">
        <v>1.6299430356884053</v>
      </c>
      <c r="AS56">
        <v>1.9859149970264645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811.63337423709356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409.76600784265969</v>
      </c>
      <c r="L57">
        <v>5.7602564155114937</v>
      </c>
      <c r="M57">
        <v>61.247781801720244</v>
      </c>
      <c r="N57">
        <v>24.452059317283503</v>
      </c>
      <c r="O57">
        <v>70.389090862507359</v>
      </c>
      <c r="P57">
        <v>23.840837098084734</v>
      </c>
      <c r="Q57">
        <v>0</v>
      </c>
      <c r="R57">
        <v>15.284805089629414</v>
      </c>
      <c r="S57">
        <v>11.130167548387098</v>
      </c>
      <c r="T57">
        <v>0</v>
      </c>
      <c r="U57">
        <v>48.559458598570473</v>
      </c>
      <c r="V57">
        <v>7.6463799655765934</v>
      </c>
      <c r="W57">
        <v>9.7859759542395679</v>
      </c>
      <c r="X57">
        <v>62.2217593938025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5.9079008772819472</v>
      </c>
      <c r="AG57">
        <v>0</v>
      </c>
      <c r="AH57">
        <v>0</v>
      </c>
      <c r="AI57">
        <v>0</v>
      </c>
      <c r="AJ57">
        <v>0</v>
      </c>
      <c r="AK57">
        <v>23.019059367848705</v>
      </c>
      <c r="AL57">
        <v>0.99908509104991383</v>
      </c>
      <c r="AM57">
        <v>0</v>
      </c>
      <c r="AN57">
        <v>0</v>
      </c>
      <c r="AO57">
        <v>0</v>
      </c>
      <c r="AP57">
        <v>0.10806398127589062</v>
      </c>
      <c r="AQ57">
        <v>0</v>
      </c>
      <c r="AR57">
        <v>1.3970939678442025</v>
      </c>
      <c r="AS57">
        <v>1.9859149970264645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783.50169817029985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370.94066723371373</v>
      </c>
      <c r="L58">
        <v>5.7602564155114937</v>
      </c>
      <c r="M58">
        <v>61.247781801720244</v>
      </c>
      <c r="N58">
        <v>24.452059317283503</v>
      </c>
      <c r="O58">
        <v>70.389090862507359</v>
      </c>
      <c r="P58">
        <v>23.840837098084734</v>
      </c>
      <c r="Q58">
        <v>0.36113400000000001</v>
      </c>
      <c r="R58">
        <v>17.880637724392042</v>
      </c>
      <c r="S58">
        <v>11.130167548387098</v>
      </c>
      <c r="T58">
        <v>0</v>
      </c>
      <c r="U58">
        <v>48.559458598570473</v>
      </c>
      <c r="V58">
        <v>7.6463799655765934</v>
      </c>
      <c r="W58">
        <v>9.7859759542395679</v>
      </c>
      <c r="X58">
        <v>62.2217593938025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5.9079008772819472</v>
      </c>
      <c r="AG58">
        <v>0</v>
      </c>
      <c r="AH58">
        <v>0</v>
      </c>
      <c r="AI58">
        <v>0</v>
      </c>
      <c r="AJ58">
        <v>0</v>
      </c>
      <c r="AK58">
        <v>23.019059367848705</v>
      </c>
      <c r="AL58">
        <v>0.99908509104991383</v>
      </c>
      <c r="AM58">
        <v>0</v>
      </c>
      <c r="AN58">
        <v>0</v>
      </c>
      <c r="AO58">
        <v>0</v>
      </c>
      <c r="AP58">
        <v>0.10806398127589062</v>
      </c>
      <c r="AQ58">
        <v>0</v>
      </c>
      <c r="AR58">
        <v>1.3970939678442025</v>
      </c>
      <c r="AS58">
        <v>1.9859149970264645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747.6333241961164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293.84015923550714</v>
      </c>
      <c r="L59">
        <v>5.7602564155114937</v>
      </c>
      <c r="M59">
        <v>61.247781801720244</v>
      </c>
      <c r="N59">
        <v>24.452059317283503</v>
      </c>
      <c r="O59">
        <v>70.389090862507359</v>
      </c>
      <c r="P59">
        <v>23.840837098084734</v>
      </c>
      <c r="Q59">
        <v>0.36274299999999998</v>
      </c>
      <c r="R59">
        <v>17.880637724392042</v>
      </c>
      <c r="S59">
        <v>11.130167548387098</v>
      </c>
      <c r="T59">
        <v>0</v>
      </c>
      <c r="U59">
        <v>48.559458598570473</v>
      </c>
      <c r="V59">
        <v>7.6463799655765934</v>
      </c>
      <c r="W59">
        <v>9.7859759542395679</v>
      </c>
      <c r="X59">
        <v>62.2217593938025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5.9079008772819472</v>
      </c>
      <c r="AG59">
        <v>0</v>
      </c>
      <c r="AH59">
        <v>0</v>
      </c>
      <c r="AI59">
        <v>0</v>
      </c>
      <c r="AJ59">
        <v>0</v>
      </c>
      <c r="AK59">
        <v>23.019059367848705</v>
      </c>
      <c r="AL59">
        <v>0.99908509104991383</v>
      </c>
      <c r="AM59">
        <v>0</v>
      </c>
      <c r="AN59">
        <v>0</v>
      </c>
      <c r="AO59">
        <v>0</v>
      </c>
      <c r="AP59">
        <v>0.10806398127589062</v>
      </c>
      <c r="AQ59">
        <v>0</v>
      </c>
      <c r="AR59">
        <v>1.3970939678442025</v>
      </c>
      <c r="AS59">
        <v>1.9859149970264645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670.53442519790985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248.16894616263264</v>
      </c>
      <c r="L60">
        <v>5.7602564155114937</v>
      </c>
      <c r="M60">
        <v>61.247781801720244</v>
      </c>
      <c r="N60">
        <v>24.452059317283503</v>
      </c>
      <c r="O60">
        <v>70.389090862507359</v>
      </c>
      <c r="P60">
        <v>23.840837098084734</v>
      </c>
      <c r="Q60">
        <v>0.72126000000000001</v>
      </c>
      <c r="R60">
        <v>17.880637724392042</v>
      </c>
      <c r="S60">
        <v>11.130167548387098</v>
      </c>
      <c r="T60">
        <v>0</v>
      </c>
      <c r="U60">
        <v>48.559458598570473</v>
      </c>
      <c r="V60">
        <v>7.6463799655765934</v>
      </c>
      <c r="W60">
        <v>9.7859759542395679</v>
      </c>
      <c r="X60">
        <v>62.2217593938025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5.9079008772819472</v>
      </c>
      <c r="AG60">
        <v>0</v>
      </c>
      <c r="AH60">
        <v>0</v>
      </c>
      <c r="AI60">
        <v>0</v>
      </c>
      <c r="AJ60">
        <v>0</v>
      </c>
      <c r="AK60">
        <v>23.019059367848705</v>
      </c>
      <c r="AL60">
        <v>4.9954247092082618</v>
      </c>
      <c r="AM60">
        <v>0</v>
      </c>
      <c r="AN60">
        <v>0</v>
      </c>
      <c r="AO60">
        <v>0</v>
      </c>
      <c r="AP60">
        <v>0.10806398127589062</v>
      </c>
      <c r="AQ60">
        <v>0</v>
      </c>
      <c r="AR60">
        <v>1.3970939678442025</v>
      </c>
      <c r="AS60">
        <v>1.9859149970264645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629.21806874319361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248.16894616263264</v>
      </c>
      <c r="L61">
        <v>68.63</v>
      </c>
      <c r="M61">
        <v>61.247781801720244</v>
      </c>
      <c r="N61">
        <v>24.452059317283503</v>
      </c>
      <c r="O61">
        <v>70.389090862507359</v>
      </c>
      <c r="P61">
        <v>23.840837098084734</v>
      </c>
      <c r="Q61">
        <v>0.843615</v>
      </c>
      <c r="R61">
        <v>17.880637724392042</v>
      </c>
      <c r="S61">
        <v>11.130167548387098</v>
      </c>
      <c r="T61">
        <v>0</v>
      </c>
      <c r="U61">
        <v>48.559458598570473</v>
      </c>
      <c r="V61">
        <v>7.6464787177280549</v>
      </c>
      <c r="W61">
        <v>9.7859759542395679</v>
      </c>
      <c r="X61">
        <v>62.2217593938025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5.9079008772819472</v>
      </c>
      <c r="AG61">
        <v>0</v>
      </c>
      <c r="AH61">
        <v>0</v>
      </c>
      <c r="AI61">
        <v>0</v>
      </c>
      <c r="AJ61">
        <v>0</v>
      </c>
      <c r="AK61">
        <v>23.019059367848705</v>
      </c>
      <c r="AL61">
        <v>39.96339618158347</v>
      </c>
      <c r="AM61">
        <v>0</v>
      </c>
      <c r="AN61">
        <v>0</v>
      </c>
      <c r="AO61">
        <v>0</v>
      </c>
      <c r="AP61">
        <v>0.10806398127589062</v>
      </c>
      <c r="AQ61">
        <v>0</v>
      </c>
      <c r="AR61">
        <v>1.3970939678442025</v>
      </c>
      <c r="AS61">
        <v>1.9859149970264645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727.178237552209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248.16894616263264</v>
      </c>
      <c r="L62">
        <v>92.64</v>
      </c>
      <c r="M62">
        <v>61.247781801720244</v>
      </c>
      <c r="N62">
        <v>24.452059317283503</v>
      </c>
      <c r="O62">
        <v>70.389090862507359</v>
      </c>
      <c r="P62">
        <v>23.840837098084734</v>
      </c>
      <c r="Q62">
        <v>1.206358</v>
      </c>
      <c r="R62">
        <v>17.880637724392042</v>
      </c>
      <c r="S62">
        <v>11.130167548387098</v>
      </c>
      <c r="T62">
        <v>0</v>
      </c>
      <c r="U62">
        <v>48.559458598570473</v>
      </c>
      <c r="V62">
        <v>7.6464787177280549</v>
      </c>
      <c r="W62">
        <v>9.7859759542395679</v>
      </c>
      <c r="X62">
        <v>62.2217593938025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5.9079008772819472</v>
      </c>
      <c r="AG62">
        <v>0</v>
      </c>
      <c r="AH62">
        <v>0</v>
      </c>
      <c r="AI62">
        <v>0</v>
      </c>
      <c r="AJ62">
        <v>0</v>
      </c>
      <c r="AK62">
        <v>23.019059367848705</v>
      </c>
      <c r="AL62">
        <v>39.96339618158347</v>
      </c>
      <c r="AM62">
        <v>0</v>
      </c>
      <c r="AN62">
        <v>0</v>
      </c>
      <c r="AO62">
        <v>0</v>
      </c>
      <c r="AP62">
        <v>0.10806398127589062</v>
      </c>
      <c r="AQ62">
        <v>0</v>
      </c>
      <c r="AR62">
        <v>1.3970939678442025</v>
      </c>
      <c r="AS62">
        <v>1.9859149970264645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751.55098055220901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246.64895261721131</v>
      </c>
      <c r="L63">
        <v>91.68</v>
      </c>
      <c r="M63">
        <v>61.247781801720244</v>
      </c>
      <c r="N63">
        <v>24.452059317283503</v>
      </c>
      <c r="O63">
        <v>70.389090862507359</v>
      </c>
      <c r="P63">
        <v>23.840837098084734</v>
      </c>
      <c r="Q63">
        <v>1.3244880000000001</v>
      </c>
      <c r="R63">
        <v>17.880637724392042</v>
      </c>
      <c r="S63">
        <v>11.130401844465203</v>
      </c>
      <c r="T63">
        <v>0</v>
      </c>
      <c r="U63">
        <v>48.559458598570473</v>
      </c>
      <c r="V63">
        <v>7.6464787177280549</v>
      </c>
      <c r="W63">
        <v>9.7859759542395679</v>
      </c>
      <c r="X63">
        <v>62.2217593938025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5.9079008772819472</v>
      </c>
      <c r="AG63">
        <v>0</v>
      </c>
      <c r="AH63">
        <v>0</v>
      </c>
      <c r="AI63">
        <v>0</v>
      </c>
      <c r="AJ63">
        <v>0</v>
      </c>
      <c r="AK63">
        <v>23.019059367848705</v>
      </c>
      <c r="AL63">
        <v>4.9954247092082618</v>
      </c>
      <c r="AM63">
        <v>0</v>
      </c>
      <c r="AN63">
        <v>0</v>
      </c>
      <c r="AO63">
        <v>0</v>
      </c>
      <c r="AP63">
        <v>0.10806398127589062</v>
      </c>
      <c r="AQ63">
        <v>10.359344718730158</v>
      </c>
      <c r="AR63">
        <v>1.3970939678442025</v>
      </c>
      <c r="AS63">
        <v>1.9859149970264645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724.58072454922058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246.64895261721131</v>
      </c>
      <c r="L64">
        <v>91.68</v>
      </c>
      <c r="M64">
        <v>61.247781801720244</v>
      </c>
      <c r="N64">
        <v>24.452059317283503</v>
      </c>
      <c r="O64">
        <v>70.389090862507359</v>
      </c>
      <c r="P64">
        <v>23.840837098084734</v>
      </c>
      <c r="Q64">
        <v>1.6872309999999999</v>
      </c>
      <c r="R64">
        <v>17.880637724392042</v>
      </c>
      <c r="S64">
        <v>11.130401844465203</v>
      </c>
      <c r="T64">
        <v>0</v>
      </c>
      <c r="U64">
        <v>48.559458598570473</v>
      </c>
      <c r="V64">
        <v>7.6464787177280549</v>
      </c>
      <c r="W64">
        <v>9.7859759542395679</v>
      </c>
      <c r="X64">
        <v>62.2217593938025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5.9079008772819472</v>
      </c>
      <c r="AG64">
        <v>0</v>
      </c>
      <c r="AH64">
        <v>0</v>
      </c>
      <c r="AI64">
        <v>0</v>
      </c>
      <c r="AJ64">
        <v>0</v>
      </c>
      <c r="AK64">
        <v>23.019059367848705</v>
      </c>
      <c r="AL64">
        <v>0.99908509104991383</v>
      </c>
      <c r="AM64">
        <v>0</v>
      </c>
      <c r="AN64">
        <v>0</v>
      </c>
      <c r="AO64">
        <v>0</v>
      </c>
      <c r="AP64">
        <v>0.10806398127589062</v>
      </c>
      <c r="AQ64">
        <v>10.359344718730158</v>
      </c>
      <c r="AR64">
        <v>1.3970939678442025</v>
      </c>
      <c r="AS64">
        <v>1.9859149970264645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720.94712793106225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246.64895261721131</v>
      </c>
      <c r="L65">
        <v>57.199441975592102</v>
      </c>
      <c r="M65">
        <v>61.247781801720244</v>
      </c>
      <c r="N65">
        <v>24.452059317283503</v>
      </c>
      <c r="O65">
        <v>70.389090862507359</v>
      </c>
      <c r="P65">
        <v>23.840837098084734</v>
      </c>
      <c r="Q65">
        <v>1.6872309999999999</v>
      </c>
      <c r="R65">
        <v>17.880637724392042</v>
      </c>
      <c r="S65">
        <v>11.130401844465203</v>
      </c>
      <c r="T65">
        <v>0</v>
      </c>
      <c r="U65">
        <v>50.160126074871378</v>
      </c>
      <c r="V65">
        <v>7.6464787177280549</v>
      </c>
      <c r="W65">
        <v>9.7859759542395679</v>
      </c>
      <c r="X65">
        <v>62.2217593938025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5.9079008772819472</v>
      </c>
      <c r="AG65">
        <v>0</v>
      </c>
      <c r="AH65">
        <v>0</v>
      </c>
      <c r="AI65">
        <v>0</v>
      </c>
      <c r="AJ65">
        <v>0</v>
      </c>
      <c r="AK65">
        <v>23.019059367848705</v>
      </c>
      <c r="AL65">
        <v>0.99908509104991383</v>
      </c>
      <c r="AM65">
        <v>0</v>
      </c>
      <c r="AN65">
        <v>0</v>
      </c>
      <c r="AO65">
        <v>0</v>
      </c>
      <c r="AP65">
        <v>0</v>
      </c>
      <c r="AQ65">
        <v>12.036971438730159</v>
      </c>
      <c r="AR65">
        <v>1.3970939678442025</v>
      </c>
      <c r="AS65">
        <v>1.9859149970264645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689.63680012167936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244.71322271499554</v>
      </c>
      <c r="L66">
        <v>5.7700244768645828</v>
      </c>
      <c r="M66">
        <v>61.247781801720244</v>
      </c>
      <c r="N66">
        <v>24.452059317283503</v>
      </c>
      <c r="O66">
        <v>70.389090862507359</v>
      </c>
      <c r="P66">
        <v>23.840837098084734</v>
      </c>
      <c r="Q66">
        <v>2.1681029999999999</v>
      </c>
      <c r="R66">
        <v>17.880637724392042</v>
      </c>
      <c r="S66">
        <v>11.127827564497041</v>
      </c>
      <c r="T66">
        <v>0</v>
      </c>
      <c r="U66">
        <v>52.366594006854356</v>
      </c>
      <c r="V66">
        <v>7.6464787177280549</v>
      </c>
      <c r="W66">
        <v>9.7859759542395679</v>
      </c>
      <c r="X66">
        <v>62.2217593938025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5.9079008772819472</v>
      </c>
      <c r="AG66">
        <v>0</v>
      </c>
      <c r="AH66">
        <v>0</v>
      </c>
      <c r="AI66">
        <v>0</v>
      </c>
      <c r="AJ66">
        <v>0</v>
      </c>
      <c r="AK66">
        <v>23.019059367848705</v>
      </c>
      <c r="AL66">
        <v>0.99908509104991383</v>
      </c>
      <c r="AM66">
        <v>0</v>
      </c>
      <c r="AN66">
        <v>0</v>
      </c>
      <c r="AO66">
        <v>0</v>
      </c>
      <c r="AP66">
        <v>0</v>
      </c>
      <c r="AQ66">
        <v>20.718690130634922</v>
      </c>
      <c r="AR66">
        <v>1.3970939678442025</v>
      </c>
      <c r="AS66">
        <v>1.9859149970264645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647.63813706465567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244.50462531274789</v>
      </c>
      <c r="L67">
        <v>5.7700244768645828</v>
      </c>
      <c r="M67">
        <v>61.247781801720244</v>
      </c>
      <c r="N67">
        <v>24.452059317283503</v>
      </c>
      <c r="O67">
        <v>70.389090862507359</v>
      </c>
      <c r="P67">
        <v>23.840837098084734</v>
      </c>
      <c r="Q67">
        <v>2.5328508471177944</v>
      </c>
      <c r="R67">
        <v>17.880637724392042</v>
      </c>
      <c r="S67">
        <v>11.127827564497041</v>
      </c>
      <c r="T67">
        <v>0</v>
      </c>
      <c r="U67">
        <v>54.518976637649629</v>
      </c>
      <c r="V67">
        <v>7.6464787177280549</v>
      </c>
      <c r="W67">
        <v>9.7859759542395679</v>
      </c>
      <c r="X67">
        <v>62.2217593938025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5.9079008772819472</v>
      </c>
      <c r="AG67">
        <v>0</v>
      </c>
      <c r="AH67">
        <v>0</v>
      </c>
      <c r="AI67">
        <v>0</v>
      </c>
      <c r="AJ67">
        <v>0</v>
      </c>
      <c r="AK67">
        <v>23.019059367848705</v>
      </c>
      <c r="AL67">
        <v>0.99908509104991383</v>
      </c>
      <c r="AM67">
        <v>0</v>
      </c>
      <c r="AN67">
        <v>0</v>
      </c>
      <c r="AO67">
        <v>0</v>
      </c>
      <c r="AP67">
        <v>0</v>
      </c>
      <c r="AQ67">
        <v>20.718690130634922</v>
      </c>
      <c r="AR67">
        <v>1.3970939678442025</v>
      </c>
      <c r="AS67">
        <v>2.042655425512935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650.00341056880768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244.50462531274789</v>
      </c>
      <c r="L68">
        <v>5.7700244768645828</v>
      </c>
      <c r="M68">
        <v>61.247781801720244</v>
      </c>
      <c r="N68">
        <v>24.452059317283503</v>
      </c>
      <c r="O68">
        <v>70.389090862507359</v>
      </c>
      <c r="P68">
        <v>23.840837098084734</v>
      </c>
      <c r="Q68">
        <v>2.9972600422832976</v>
      </c>
      <c r="R68">
        <v>17.880637724392042</v>
      </c>
      <c r="S68">
        <v>11.127827564497041</v>
      </c>
      <c r="T68">
        <v>0</v>
      </c>
      <c r="U68">
        <v>55.869538433619155</v>
      </c>
      <c r="V68">
        <v>7.6464787177280549</v>
      </c>
      <c r="W68">
        <v>9.7859759542395679</v>
      </c>
      <c r="X68">
        <v>62.2217593938025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5.9079008772819472</v>
      </c>
      <c r="AG68">
        <v>0</v>
      </c>
      <c r="AH68">
        <v>0</v>
      </c>
      <c r="AI68">
        <v>0</v>
      </c>
      <c r="AJ68">
        <v>0</v>
      </c>
      <c r="AK68">
        <v>23.019059367848705</v>
      </c>
      <c r="AL68">
        <v>0.99908509104991383</v>
      </c>
      <c r="AM68">
        <v>0</v>
      </c>
      <c r="AN68">
        <v>0</v>
      </c>
      <c r="AO68">
        <v>0</v>
      </c>
      <c r="AP68">
        <v>0</v>
      </c>
      <c r="AQ68">
        <v>20.718690130634922</v>
      </c>
      <c r="AR68">
        <v>1.3970939678442025</v>
      </c>
      <c r="AS68">
        <v>2.042655425512935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651.81838155994274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244.50462531274789</v>
      </c>
      <c r="L69">
        <v>5.7700244768645828</v>
      </c>
      <c r="M69">
        <v>61.247781801720244</v>
      </c>
      <c r="N69">
        <v>24.452059317283503</v>
      </c>
      <c r="O69">
        <v>70.389090862507359</v>
      </c>
      <c r="P69">
        <v>23.840837098084734</v>
      </c>
      <c r="Q69">
        <v>3.6071221155866895</v>
      </c>
      <c r="R69">
        <v>17.880637724392042</v>
      </c>
      <c r="S69">
        <v>11.127827564497041</v>
      </c>
      <c r="T69">
        <v>0</v>
      </c>
      <c r="U69">
        <v>56.77991664178051</v>
      </c>
      <c r="V69">
        <v>7.6464787177280549</v>
      </c>
      <c r="W69">
        <v>9.7859759542395679</v>
      </c>
      <c r="X69">
        <v>62.2217593938025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6.9509850752143416</v>
      </c>
      <c r="AF69">
        <v>5.9079008772819472</v>
      </c>
      <c r="AG69">
        <v>0</v>
      </c>
      <c r="AH69">
        <v>6.7906428316789853</v>
      </c>
      <c r="AI69">
        <v>0</v>
      </c>
      <c r="AJ69">
        <v>0</v>
      </c>
      <c r="AK69">
        <v>23.019059367848705</v>
      </c>
      <c r="AL69">
        <v>0.99908509104991383</v>
      </c>
      <c r="AM69">
        <v>0</v>
      </c>
      <c r="AN69">
        <v>0</v>
      </c>
      <c r="AO69">
        <v>0</v>
      </c>
      <c r="AP69">
        <v>0</v>
      </c>
      <c r="AQ69">
        <v>31.078034849365082</v>
      </c>
      <c r="AR69">
        <v>1.3970939678442025</v>
      </c>
      <c r="AS69">
        <v>2.042655425512935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677.43959446703082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244.50462531274789</v>
      </c>
      <c r="L70">
        <v>5.7700244768645828</v>
      </c>
      <c r="M70">
        <v>61.247781801720244</v>
      </c>
      <c r="N70">
        <v>24.452059317283503</v>
      </c>
      <c r="O70">
        <v>70.389090862507359</v>
      </c>
      <c r="P70">
        <v>23.840837098084734</v>
      </c>
      <c r="Q70">
        <v>4.0927579009287927</v>
      </c>
      <c r="R70">
        <v>17.880637724392042</v>
      </c>
      <c r="S70">
        <v>11.127827564497041</v>
      </c>
      <c r="T70">
        <v>0</v>
      </c>
      <c r="U70">
        <v>57.580250367172404</v>
      </c>
      <c r="V70">
        <v>7.6464787177280549</v>
      </c>
      <c r="W70">
        <v>9.7859759542395679</v>
      </c>
      <c r="X70">
        <v>62.2217593938025</v>
      </c>
      <c r="Y70">
        <v>0</v>
      </c>
      <c r="Z70">
        <v>0</v>
      </c>
      <c r="AA70">
        <v>0</v>
      </c>
      <c r="AB70">
        <v>5.5547152381095257</v>
      </c>
      <c r="AC70">
        <v>0</v>
      </c>
      <c r="AD70">
        <v>0</v>
      </c>
      <c r="AE70">
        <v>6.9509850752143416</v>
      </c>
      <c r="AF70">
        <v>5.9079008772819472</v>
      </c>
      <c r="AG70">
        <v>0</v>
      </c>
      <c r="AH70">
        <v>13.980734879999998</v>
      </c>
      <c r="AI70">
        <v>0</v>
      </c>
      <c r="AJ70">
        <v>0</v>
      </c>
      <c r="AK70">
        <v>23.019059367848705</v>
      </c>
      <c r="AL70">
        <v>0.99908509104991383</v>
      </c>
      <c r="AM70">
        <v>0</v>
      </c>
      <c r="AN70">
        <v>0</v>
      </c>
      <c r="AO70">
        <v>0</v>
      </c>
      <c r="AP70">
        <v>0</v>
      </c>
      <c r="AQ70">
        <v>31.078034849365082</v>
      </c>
      <c r="AR70">
        <v>1.3970939678442025</v>
      </c>
      <c r="AS70">
        <v>2.042655425512935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691.47037126419548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244.50922749893212</v>
      </c>
      <c r="L71">
        <v>5.7700244768645828</v>
      </c>
      <c r="M71">
        <v>61.247781801720244</v>
      </c>
      <c r="N71">
        <v>24.452059317283503</v>
      </c>
      <c r="O71">
        <v>70.389090862507359</v>
      </c>
      <c r="P71">
        <v>23.840837098084734</v>
      </c>
      <c r="Q71">
        <v>4.0927579009287927</v>
      </c>
      <c r="R71">
        <v>18.120771261538462</v>
      </c>
      <c r="S71">
        <v>11.127827564497041</v>
      </c>
      <c r="T71">
        <v>0</v>
      </c>
      <c r="U71">
        <v>58.379100910624466</v>
      </c>
      <c r="V71">
        <v>7.6464787177280549</v>
      </c>
      <c r="W71">
        <v>9.7859759542395679</v>
      </c>
      <c r="X71">
        <v>62.2217593938025</v>
      </c>
      <c r="Y71">
        <v>0</v>
      </c>
      <c r="Z71">
        <v>0</v>
      </c>
      <c r="AA71">
        <v>0</v>
      </c>
      <c r="AB71">
        <v>5.5547152381095257</v>
      </c>
      <c r="AC71">
        <v>0</v>
      </c>
      <c r="AD71">
        <v>0</v>
      </c>
      <c r="AE71">
        <v>6.9509850752143416</v>
      </c>
      <c r="AF71">
        <v>5.9079008772819472</v>
      </c>
      <c r="AG71">
        <v>0</v>
      </c>
      <c r="AH71">
        <v>26.36367157583949</v>
      </c>
      <c r="AI71">
        <v>0</v>
      </c>
      <c r="AJ71">
        <v>0</v>
      </c>
      <c r="AK71">
        <v>23.019059367848705</v>
      </c>
      <c r="AL71">
        <v>0.99908509104991383</v>
      </c>
      <c r="AM71">
        <v>0</v>
      </c>
      <c r="AN71">
        <v>0</v>
      </c>
      <c r="AO71">
        <v>0</v>
      </c>
      <c r="AP71">
        <v>0</v>
      </c>
      <c r="AQ71">
        <v>31.078034849365082</v>
      </c>
      <c r="AR71">
        <v>1.3970939678442025</v>
      </c>
      <c r="AS71">
        <v>2.042655425512935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704.89689422681761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244.50872020656618</v>
      </c>
      <c r="L72">
        <v>5.7700244768645828</v>
      </c>
      <c r="M72">
        <v>61.247781801720244</v>
      </c>
      <c r="N72">
        <v>24.452059317283503</v>
      </c>
      <c r="O72">
        <v>70.389090862507359</v>
      </c>
      <c r="P72">
        <v>23.840837098084734</v>
      </c>
      <c r="Q72">
        <v>4.0927579009287927</v>
      </c>
      <c r="R72">
        <v>18.120771261538462</v>
      </c>
      <c r="S72">
        <v>11.127827564497041</v>
      </c>
      <c r="T72">
        <v>0</v>
      </c>
      <c r="U72">
        <v>59.419039627327642</v>
      </c>
      <c r="V72">
        <v>7.6464787177280549</v>
      </c>
      <c r="W72">
        <v>9.7859759542395679</v>
      </c>
      <c r="X72">
        <v>62.2217593938025</v>
      </c>
      <c r="Y72">
        <v>0</v>
      </c>
      <c r="Z72">
        <v>0</v>
      </c>
      <c r="AA72">
        <v>0</v>
      </c>
      <c r="AB72">
        <v>5.5547152381095257</v>
      </c>
      <c r="AC72">
        <v>0</v>
      </c>
      <c r="AD72">
        <v>0</v>
      </c>
      <c r="AE72">
        <v>6.9509850752143416</v>
      </c>
      <c r="AF72">
        <v>11.81580106135903</v>
      </c>
      <c r="AG72">
        <v>0</v>
      </c>
      <c r="AH72">
        <v>38.34715861583949</v>
      </c>
      <c r="AI72">
        <v>0</v>
      </c>
      <c r="AJ72">
        <v>0</v>
      </c>
      <c r="AK72">
        <v>23.019059367848705</v>
      </c>
      <c r="AL72">
        <v>0.99908509104991383</v>
      </c>
      <c r="AM72">
        <v>0</v>
      </c>
      <c r="AN72">
        <v>0</v>
      </c>
      <c r="AO72">
        <v>0</v>
      </c>
      <c r="AP72">
        <v>0</v>
      </c>
      <c r="AQ72">
        <v>31.078034849365082</v>
      </c>
      <c r="AR72">
        <v>1.3970939678442025</v>
      </c>
      <c r="AS72">
        <v>2.042655425512935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723.82771287523201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244.50922749893212</v>
      </c>
      <c r="L73">
        <v>5.7700244768645828</v>
      </c>
      <c r="M73">
        <v>61.247781801720244</v>
      </c>
      <c r="N73">
        <v>24.452059317283503</v>
      </c>
      <c r="O73">
        <v>70.389090862507359</v>
      </c>
      <c r="P73">
        <v>23.840837098084734</v>
      </c>
      <c r="Q73">
        <v>4.0927579009287927</v>
      </c>
      <c r="R73">
        <v>18.120771261538462</v>
      </c>
      <c r="S73">
        <v>11.127827564497041</v>
      </c>
      <c r="T73">
        <v>0</v>
      </c>
      <c r="U73">
        <v>59.649511753648774</v>
      </c>
      <c r="V73">
        <v>7.6464787177280549</v>
      </c>
      <c r="W73">
        <v>9.7859759542395679</v>
      </c>
      <c r="X73">
        <v>62.2217593938025</v>
      </c>
      <c r="Y73">
        <v>0</v>
      </c>
      <c r="Z73">
        <v>0.46396923999999989</v>
      </c>
      <c r="AA73">
        <v>2.966003144303798</v>
      </c>
      <c r="AB73">
        <v>5.5547152381095257</v>
      </c>
      <c r="AC73">
        <v>4.0823532757970789</v>
      </c>
      <c r="AD73">
        <v>3.8537617485238456</v>
      </c>
      <c r="AE73">
        <v>13.901970589633672</v>
      </c>
      <c r="AF73">
        <v>17.723701938640975</v>
      </c>
      <c r="AG73">
        <v>0</v>
      </c>
      <c r="AH73">
        <v>51.928443839999993</v>
      </c>
      <c r="AI73">
        <v>1.6108790956794972</v>
      </c>
      <c r="AJ73">
        <v>0</v>
      </c>
      <c r="AK73">
        <v>23.019059367848705</v>
      </c>
      <c r="AL73">
        <v>0.99908509104991383</v>
      </c>
      <c r="AM73">
        <v>1.9115417966991748</v>
      </c>
      <c r="AN73">
        <v>0</v>
      </c>
      <c r="AO73">
        <v>0</v>
      </c>
      <c r="AP73">
        <v>0</v>
      </c>
      <c r="AQ73">
        <v>31.078034849365082</v>
      </c>
      <c r="AR73">
        <v>1.3970939678442025</v>
      </c>
      <c r="AS73">
        <v>2.042655425512935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765.38737221078441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244.50872020656618</v>
      </c>
      <c r="L74">
        <v>5.7700244768645828</v>
      </c>
      <c r="M74">
        <v>61.247781801720244</v>
      </c>
      <c r="N74">
        <v>24.452059317283503</v>
      </c>
      <c r="O74">
        <v>70.389090862507359</v>
      </c>
      <c r="P74">
        <v>23.840837098084734</v>
      </c>
      <c r="Q74">
        <v>4.0927579009287927</v>
      </c>
      <c r="R74">
        <v>18.120771261538462</v>
      </c>
      <c r="S74">
        <v>11.127827564497041</v>
      </c>
      <c r="T74">
        <v>0</v>
      </c>
      <c r="U74">
        <v>59.649511753648774</v>
      </c>
      <c r="V74">
        <v>7.6464787177280549</v>
      </c>
      <c r="W74">
        <v>9.7859759542395679</v>
      </c>
      <c r="X74">
        <v>62.2217593938025</v>
      </c>
      <c r="Y74">
        <v>0</v>
      </c>
      <c r="Z74">
        <v>5.500819467545452</v>
      </c>
      <c r="AA74">
        <v>5.8653550556962042</v>
      </c>
      <c r="AB74">
        <v>11.109430915378841</v>
      </c>
      <c r="AC74">
        <v>12.259413707633108</v>
      </c>
      <c r="AD74">
        <v>7.7075234970476911</v>
      </c>
      <c r="AE74">
        <v>20.852955664848015</v>
      </c>
      <c r="AF74">
        <v>23.631602122718061</v>
      </c>
      <c r="AG74">
        <v>0</v>
      </c>
      <c r="AH74">
        <v>59.198425907328399</v>
      </c>
      <c r="AI74">
        <v>6.8967097545954426</v>
      </c>
      <c r="AJ74">
        <v>0</v>
      </c>
      <c r="AK74">
        <v>23.019059367848705</v>
      </c>
      <c r="AL74">
        <v>0.99908509104991383</v>
      </c>
      <c r="AM74">
        <v>4.4437722783195799</v>
      </c>
      <c r="AN74">
        <v>0</v>
      </c>
      <c r="AO74">
        <v>0</v>
      </c>
      <c r="AP74">
        <v>0</v>
      </c>
      <c r="AQ74">
        <v>31.078034849365082</v>
      </c>
      <c r="AR74">
        <v>1.3970939678442025</v>
      </c>
      <c r="AS74">
        <v>2.042655425512935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818.85553338214152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244.50922749893212</v>
      </c>
      <c r="L75">
        <v>5.7700244768645828</v>
      </c>
      <c r="M75">
        <v>61.247781801720244</v>
      </c>
      <c r="N75">
        <v>24.452059317283503</v>
      </c>
      <c r="O75">
        <v>70.389090862507359</v>
      </c>
      <c r="P75">
        <v>23.840837098084734</v>
      </c>
      <c r="Q75">
        <v>4.0927579009287927</v>
      </c>
      <c r="R75">
        <v>18.120771261538462</v>
      </c>
      <c r="S75">
        <v>11.127827564497041</v>
      </c>
      <c r="T75">
        <v>0</v>
      </c>
      <c r="U75">
        <v>59.649511753648774</v>
      </c>
      <c r="V75">
        <v>7.6464787177280549</v>
      </c>
      <c r="W75">
        <v>9.0922753557274056</v>
      </c>
      <c r="X75">
        <v>62.2217593938025</v>
      </c>
      <c r="Y75">
        <v>0</v>
      </c>
      <c r="Z75">
        <v>5.500819467545452</v>
      </c>
      <c r="AA75">
        <v>9.331246400000003</v>
      </c>
      <c r="AB75">
        <v>11.109430915378841</v>
      </c>
      <c r="AC75">
        <v>12.259413707633108</v>
      </c>
      <c r="AD75">
        <v>11.56128524557154</v>
      </c>
      <c r="AE75">
        <v>20.852955664848015</v>
      </c>
      <c r="AF75">
        <v>23.631602122718061</v>
      </c>
      <c r="AG75">
        <v>0</v>
      </c>
      <c r="AH75">
        <v>59.198425907328399</v>
      </c>
      <c r="AI75">
        <v>6.8967097545954426</v>
      </c>
      <c r="AJ75">
        <v>0</v>
      </c>
      <c r="AK75">
        <v>23.019059367848705</v>
      </c>
      <c r="AL75">
        <v>4.9954247092082618</v>
      </c>
      <c r="AM75">
        <v>4.4437722783195799</v>
      </c>
      <c r="AN75">
        <v>0</v>
      </c>
      <c r="AO75">
        <v>0</v>
      </c>
      <c r="AP75">
        <v>2.7016048021541006</v>
      </c>
      <c r="AQ75">
        <v>31.078034849365082</v>
      </c>
      <c r="AR75">
        <v>1.3970939678442025</v>
      </c>
      <c r="AS75">
        <v>2.042655425512935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832.17993758913542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244.50872020656618</v>
      </c>
      <c r="L76">
        <v>5.7700244768645828</v>
      </c>
      <c r="M76">
        <v>61.247781801720244</v>
      </c>
      <c r="N76">
        <v>24.452059317283503</v>
      </c>
      <c r="O76">
        <v>70.389090862507359</v>
      </c>
      <c r="P76">
        <v>23.840837098084734</v>
      </c>
      <c r="Q76">
        <v>4.0927579009287927</v>
      </c>
      <c r="R76">
        <v>18.120771261538462</v>
      </c>
      <c r="S76">
        <v>11.127827564497041</v>
      </c>
      <c r="T76">
        <v>0</v>
      </c>
      <c r="U76">
        <v>59.649511753648774</v>
      </c>
      <c r="V76">
        <v>7.6464787177280549</v>
      </c>
      <c r="W76">
        <v>9.0922753557274056</v>
      </c>
      <c r="X76">
        <v>62.2217593938025</v>
      </c>
      <c r="Y76">
        <v>0</v>
      </c>
      <c r="Z76">
        <v>5.500819467545452</v>
      </c>
      <c r="AA76">
        <v>10.997540400000002</v>
      </c>
      <c r="AB76">
        <v>11.109430915378841</v>
      </c>
      <c r="AC76">
        <v>12.259413707633108</v>
      </c>
      <c r="AD76">
        <v>15.415046994095382</v>
      </c>
      <c r="AE76">
        <v>20.852955664848015</v>
      </c>
      <c r="AF76">
        <v>23.631602122718061</v>
      </c>
      <c r="AG76">
        <v>0</v>
      </c>
      <c r="AH76">
        <v>59.198425907328399</v>
      </c>
      <c r="AI76">
        <v>6.8967097545954426</v>
      </c>
      <c r="AJ76">
        <v>0</v>
      </c>
      <c r="AK76">
        <v>23.019059367848705</v>
      </c>
      <c r="AL76">
        <v>47.872818699999996</v>
      </c>
      <c r="AM76">
        <v>4.4437722783195799</v>
      </c>
      <c r="AN76">
        <v>0</v>
      </c>
      <c r="AO76">
        <v>0</v>
      </c>
      <c r="AP76">
        <v>2.7016048021541006</v>
      </c>
      <c r="AQ76">
        <v>31.078034849365082</v>
      </c>
      <c r="AR76">
        <v>1.8627916643115936</v>
      </c>
      <c r="AS76">
        <v>2.042655425512935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881.04257773255256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244.50922749893212</v>
      </c>
      <c r="L77">
        <v>5.7700244768645828</v>
      </c>
      <c r="M77">
        <v>61.247781801720244</v>
      </c>
      <c r="N77">
        <v>24.452059317283503</v>
      </c>
      <c r="O77">
        <v>70.389090862507359</v>
      </c>
      <c r="P77">
        <v>23.840837098084734</v>
      </c>
      <c r="Q77">
        <v>4.0927579009287927</v>
      </c>
      <c r="R77">
        <v>18.120771261538462</v>
      </c>
      <c r="S77">
        <v>11.127827564497041</v>
      </c>
      <c r="T77">
        <v>0</v>
      </c>
      <c r="U77">
        <v>59.649511753648774</v>
      </c>
      <c r="V77">
        <v>7.6464787177280549</v>
      </c>
      <c r="W77">
        <v>9.0922753557274056</v>
      </c>
      <c r="X77">
        <v>62.2217593938025</v>
      </c>
      <c r="Y77">
        <v>0</v>
      </c>
      <c r="Z77">
        <v>5.500819467545452</v>
      </c>
      <c r="AA77">
        <v>10.997540400000002</v>
      </c>
      <c r="AB77">
        <v>11.109430915378841</v>
      </c>
      <c r="AC77">
        <v>12.259413707633108</v>
      </c>
      <c r="AD77">
        <v>15.415046994095382</v>
      </c>
      <c r="AE77">
        <v>20.852955664848015</v>
      </c>
      <c r="AF77">
        <v>23.631602122718061</v>
      </c>
      <c r="AG77">
        <v>0</v>
      </c>
      <c r="AH77">
        <v>58.199801987328392</v>
      </c>
      <c r="AI77">
        <v>6.8967097545954426</v>
      </c>
      <c r="AJ77">
        <v>0</v>
      </c>
      <c r="AK77">
        <v>23.019059367848705</v>
      </c>
      <c r="AL77">
        <v>47.872818699999996</v>
      </c>
      <c r="AM77">
        <v>4.4437722783195799</v>
      </c>
      <c r="AN77">
        <v>0</v>
      </c>
      <c r="AO77">
        <v>0</v>
      </c>
      <c r="AP77">
        <v>2.7016048021541006</v>
      </c>
      <c r="AQ77">
        <v>31.078034849365082</v>
      </c>
      <c r="AR77">
        <v>1.8627916643115936</v>
      </c>
      <c r="AS77">
        <v>1.9859149970264645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879.98772067643199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244.50872020656618</v>
      </c>
      <c r="L78">
        <v>5.7700244768645828</v>
      </c>
      <c r="M78">
        <v>61.247781801720244</v>
      </c>
      <c r="N78">
        <v>24.452059317283503</v>
      </c>
      <c r="O78">
        <v>70.389090862507359</v>
      </c>
      <c r="P78">
        <v>23.840837098084734</v>
      </c>
      <c r="Q78">
        <v>4.0927579009287927</v>
      </c>
      <c r="R78">
        <v>18.120771261538462</v>
      </c>
      <c r="S78">
        <v>11.127827564497041</v>
      </c>
      <c r="T78">
        <v>0</v>
      </c>
      <c r="U78">
        <v>59.649511753648774</v>
      </c>
      <c r="V78">
        <v>7.6464787177280549</v>
      </c>
      <c r="W78">
        <v>9.0922753557274056</v>
      </c>
      <c r="X78">
        <v>62.2217593938025</v>
      </c>
      <c r="Y78">
        <v>0</v>
      </c>
      <c r="Z78">
        <v>5.500819467545452</v>
      </c>
      <c r="AA78">
        <v>10.997540400000002</v>
      </c>
      <c r="AB78">
        <v>11.109430915378841</v>
      </c>
      <c r="AC78">
        <v>12.259413707633108</v>
      </c>
      <c r="AD78">
        <v>15.415046994095382</v>
      </c>
      <c r="AE78">
        <v>20.852955664848015</v>
      </c>
      <c r="AF78">
        <v>23.631602122718061</v>
      </c>
      <c r="AG78">
        <v>0</v>
      </c>
      <c r="AH78">
        <v>51.928443839999993</v>
      </c>
      <c r="AI78">
        <v>6.8967097545954426</v>
      </c>
      <c r="AJ78">
        <v>0</v>
      </c>
      <c r="AK78">
        <v>23.019059367848705</v>
      </c>
      <c r="AL78">
        <v>47.872818699999996</v>
      </c>
      <c r="AM78">
        <v>4.4437722783195799</v>
      </c>
      <c r="AN78">
        <v>0</v>
      </c>
      <c r="AO78">
        <v>0</v>
      </c>
      <c r="AP78">
        <v>2.7016048021541006</v>
      </c>
      <c r="AQ78">
        <v>31.078034849365082</v>
      </c>
      <c r="AR78">
        <v>1.8627916643115936</v>
      </c>
      <c r="AS78">
        <v>1.9859149970264645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873.71585523673764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244.50462531274789</v>
      </c>
      <c r="L79">
        <v>5.7700244768645828</v>
      </c>
      <c r="M79">
        <v>61.247781801720244</v>
      </c>
      <c r="N79">
        <v>24.452059317283503</v>
      </c>
      <c r="O79">
        <v>70.389090862507359</v>
      </c>
      <c r="P79">
        <v>23.840837098084734</v>
      </c>
      <c r="Q79">
        <v>4.0927579009287927</v>
      </c>
      <c r="R79">
        <v>17.880637724392042</v>
      </c>
      <c r="S79">
        <v>11.127827564497041</v>
      </c>
      <c r="T79">
        <v>0</v>
      </c>
      <c r="U79">
        <v>59.649511753648774</v>
      </c>
      <c r="V79">
        <v>7.6464787177280549</v>
      </c>
      <c r="W79">
        <v>9.0922753557274056</v>
      </c>
      <c r="X79">
        <v>62.2217593938025</v>
      </c>
      <c r="Y79">
        <v>0</v>
      </c>
      <c r="Z79">
        <v>5.500819467545452</v>
      </c>
      <c r="AA79">
        <v>10.997540400000002</v>
      </c>
      <c r="AB79">
        <v>11.109430915378841</v>
      </c>
      <c r="AC79">
        <v>12.259413707633108</v>
      </c>
      <c r="AD79">
        <v>15.415046994095382</v>
      </c>
      <c r="AE79">
        <v>20.852955664848015</v>
      </c>
      <c r="AF79">
        <v>23.631602122718061</v>
      </c>
      <c r="AG79">
        <v>0</v>
      </c>
      <c r="AH79">
        <v>43.939452479999993</v>
      </c>
      <c r="AI79">
        <v>6.8967097545954426</v>
      </c>
      <c r="AJ79">
        <v>0</v>
      </c>
      <c r="AK79">
        <v>23.019059367848705</v>
      </c>
      <c r="AL79">
        <v>47.872818699999996</v>
      </c>
      <c r="AM79">
        <v>4.4437722783195799</v>
      </c>
      <c r="AN79">
        <v>0</v>
      </c>
      <c r="AO79">
        <v>0</v>
      </c>
      <c r="AP79">
        <v>0</v>
      </c>
      <c r="AQ79">
        <v>31.078034849365082</v>
      </c>
      <c r="AR79">
        <v>14.902334632155792</v>
      </c>
      <c r="AS79">
        <v>1.9859149970264645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875.82057361146303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244.50462531274789</v>
      </c>
      <c r="L80">
        <v>5.7700244768645828</v>
      </c>
      <c r="M80">
        <v>61.247781801720244</v>
      </c>
      <c r="N80">
        <v>24.452059317283503</v>
      </c>
      <c r="O80">
        <v>70.389090862507359</v>
      </c>
      <c r="P80">
        <v>23.840837098084734</v>
      </c>
      <c r="Q80">
        <v>4.0927579009287927</v>
      </c>
      <c r="R80">
        <v>17.880637724392042</v>
      </c>
      <c r="S80">
        <v>10.82974143210377</v>
      </c>
      <c r="T80">
        <v>0</v>
      </c>
      <c r="U80">
        <v>59.649511753648774</v>
      </c>
      <c r="V80">
        <v>7.6464787177280549</v>
      </c>
      <c r="W80">
        <v>9.0922753557274056</v>
      </c>
      <c r="X80">
        <v>62.2217593938025</v>
      </c>
      <c r="Y80">
        <v>0</v>
      </c>
      <c r="Z80">
        <v>2.7504095141818174</v>
      </c>
      <c r="AA80">
        <v>5.9266743481012671</v>
      </c>
      <c r="AB80">
        <v>11.109430915378841</v>
      </c>
      <c r="AC80">
        <v>4.0823532757970789</v>
      </c>
      <c r="AD80">
        <v>7.7075234970476911</v>
      </c>
      <c r="AE80">
        <v>20.852955664848015</v>
      </c>
      <c r="AF80">
        <v>11.81580106135903</v>
      </c>
      <c r="AG80">
        <v>0</v>
      </c>
      <c r="AH80">
        <v>31.95596544</v>
      </c>
      <c r="AI80">
        <v>1.6108790956794972</v>
      </c>
      <c r="AJ80">
        <v>0</v>
      </c>
      <c r="AK80">
        <v>23.019059367848705</v>
      </c>
      <c r="AL80">
        <v>4.9954247092082618</v>
      </c>
      <c r="AM80">
        <v>1.6304325410352587</v>
      </c>
      <c r="AN80">
        <v>0</v>
      </c>
      <c r="AO80">
        <v>0</v>
      </c>
      <c r="AP80">
        <v>0</v>
      </c>
      <c r="AQ80">
        <v>31.078034849365082</v>
      </c>
      <c r="AR80">
        <v>14.902334632155792</v>
      </c>
      <c r="AS80">
        <v>1.9859149970264645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777.04077505657256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244.50462531274789</v>
      </c>
      <c r="L81">
        <v>5.7700244768645828</v>
      </c>
      <c r="M81">
        <v>61.247781801720244</v>
      </c>
      <c r="N81">
        <v>24.452059317283503</v>
      </c>
      <c r="O81">
        <v>70.389090862507359</v>
      </c>
      <c r="P81">
        <v>23.840837098084734</v>
      </c>
      <c r="Q81">
        <v>4.0927579009287927</v>
      </c>
      <c r="R81">
        <v>17.880637724392042</v>
      </c>
      <c r="S81">
        <v>10.82974143210377</v>
      </c>
      <c r="T81">
        <v>0</v>
      </c>
      <c r="U81">
        <v>59.649511753648774</v>
      </c>
      <c r="V81">
        <v>7.6464787177280549</v>
      </c>
      <c r="W81">
        <v>9.0922753557274056</v>
      </c>
      <c r="X81">
        <v>62.2217593938025</v>
      </c>
      <c r="Y81">
        <v>0</v>
      </c>
      <c r="Z81">
        <v>2.7504095141818174</v>
      </c>
      <c r="AA81">
        <v>2.6660704000000006</v>
      </c>
      <c r="AB81">
        <v>11.109430915378841</v>
      </c>
      <c r="AC81">
        <v>0</v>
      </c>
      <c r="AD81">
        <v>3.8537617485238456</v>
      </c>
      <c r="AE81">
        <v>13.901970589633672</v>
      </c>
      <c r="AF81">
        <v>5.9079008772819472</v>
      </c>
      <c r="AG81">
        <v>0</v>
      </c>
      <c r="AH81">
        <v>19.972478399999996</v>
      </c>
      <c r="AI81">
        <v>0</v>
      </c>
      <c r="AJ81">
        <v>0</v>
      </c>
      <c r="AK81">
        <v>23.019059367848705</v>
      </c>
      <c r="AL81">
        <v>0.99908509104991383</v>
      </c>
      <c r="AM81">
        <v>0</v>
      </c>
      <c r="AN81">
        <v>0</v>
      </c>
      <c r="AO81">
        <v>0</v>
      </c>
      <c r="AP81">
        <v>0</v>
      </c>
      <c r="AQ81">
        <v>31.078034849365082</v>
      </c>
      <c r="AR81">
        <v>1.8627916643115936</v>
      </c>
      <c r="AS81">
        <v>1.9859149970264645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720.72448956214168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244.50462531274789</v>
      </c>
      <c r="L82">
        <v>5.7700244768645828</v>
      </c>
      <c r="M82">
        <v>61.247781801720244</v>
      </c>
      <c r="N82">
        <v>24.452059317283503</v>
      </c>
      <c r="O82">
        <v>70.389090862507359</v>
      </c>
      <c r="P82">
        <v>23.840837098084734</v>
      </c>
      <c r="Q82">
        <v>4.0927579009287927</v>
      </c>
      <c r="R82">
        <v>17.880637724392042</v>
      </c>
      <c r="S82">
        <v>10.82974143210377</v>
      </c>
      <c r="T82">
        <v>0</v>
      </c>
      <c r="U82">
        <v>59.649511753648774</v>
      </c>
      <c r="V82">
        <v>7.6464787177280549</v>
      </c>
      <c r="W82">
        <v>9.0922753557274056</v>
      </c>
      <c r="X82">
        <v>62.2217593938025</v>
      </c>
      <c r="Y82">
        <v>0</v>
      </c>
      <c r="Z82">
        <v>2.7504095141818174</v>
      </c>
      <c r="AA82">
        <v>0</v>
      </c>
      <c r="AB82">
        <v>11.109430915378841</v>
      </c>
      <c r="AC82">
        <v>0</v>
      </c>
      <c r="AD82">
        <v>0</v>
      </c>
      <c r="AE82">
        <v>13.901970589633672</v>
      </c>
      <c r="AF82">
        <v>5.9079008772819472</v>
      </c>
      <c r="AG82">
        <v>0</v>
      </c>
      <c r="AH82">
        <v>14.380184535839492</v>
      </c>
      <c r="AI82">
        <v>0</v>
      </c>
      <c r="AJ82">
        <v>0</v>
      </c>
      <c r="AK82">
        <v>23.019059367848705</v>
      </c>
      <c r="AL82">
        <v>0.99908509104991383</v>
      </c>
      <c r="AM82">
        <v>0</v>
      </c>
      <c r="AN82">
        <v>0</v>
      </c>
      <c r="AO82">
        <v>0</v>
      </c>
      <c r="AP82">
        <v>0</v>
      </c>
      <c r="AQ82">
        <v>31.078034849365082</v>
      </c>
      <c r="AR82">
        <v>1.3970939678442025</v>
      </c>
      <c r="AS82">
        <v>1.9859149970264645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708.14666585298994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244.50462531274789</v>
      </c>
      <c r="L83">
        <v>5.7700244768645828</v>
      </c>
      <c r="M83">
        <v>61.247781801720244</v>
      </c>
      <c r="N83">
        <v>24.452059317283503</v>
      </c>
      <c r="O83">
        <v>70.389090862507359</v>
      </c>
      <c r="P83">
        <v>23.840837098084734</v>
      </c>
      <c r="Q83">
        <v>4.0927579009287927</v>
      </c>
      <c r="R83">
        <v>17.880637724392042</v>
      </c>
      <c r="S83">
        <v>10.82974143210377</v>
      </c>
      <c r="T83">
        <v>0</v>
      </c>
      <c r="U83">
        <v>59.649511753648774</v>
      </c>
      <c r="V83">
        <v>7.6464787177280549</v>
      </c>
      <c r="W83">
        <v>9.0922753557274056</v>
      </c>
      <c r="X83">
        <v>62.2217593938025</v>
      </c>
      <c r="Y83">
        <v>0</v>
      </c>
      <c r="Z83">
        <v>2.7504095141818174</v>
      </c>
      <c r="AA83">
        <v>0</v>
      </c>
      <c r="AB83">
        <v>5.5547152381095257</v>
      </c>
      <c r="AC83">
        <v>0</v>
      </c>
      <c r="AD83">
        <v>0</v>
      </c>
      <c r="AE83">
        <v>6.9509850752143416</v>
      </c>
      <c r="AF83">
        <v>5.9079008772819472</v>
      </c>
      <c r="AG83">
        <v>0</v>
      </c>
      <c r="AH83">
        <v>7.1900920483210129</v>
      </c>
      <c r="AI83">
        <v>0</v>
      </c>
      <c r="AJ83">
        <v>0</v>
      </c>
      <c r="AK83">
        <v>23.019059367848705</v>
      </c>
      <c r="AL83">
        <v>0.99908509104991383</v>
      </c>
      <c r="AM83">
        <v>0</v>
      </c>
      <c r="AN83">
        <v>0</v>
      </c>
      <c r="AO83">
        <v>0</v>
      </c>
      <c r="AP83">
        <v>0</v>
      </c>
      <c r="AQ83">
        <v>31.078034849365082</v>
      </c>
      <c r="AR83">
        <v>1.3970939678442025</v>
      </c>
      <c r="AS83">
        <v>1.9859149970264645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688.45087217378284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244.50462531274789</v>
      </c>
      <c r="L84">
        <v>5.7700244768645828</v>
      </c>
      <c r="M84">
        <v>61.247781801720244</v>
      </c>
      <c r="N84">
        <v>24.452059317283503</v>
      </c>
      <c r="O84">
        <v>70.389090862507359</v>
      </c>
      <c r="P84">
        <v>23.840837098084734</v>
      </c>
      <c r="Q84">
        <v>4.0927579009287927</v>
      </c>
      <c r="R84">
        <v>17.880637724392042</v>
      </c>
      <c r="S84">
        <v>10.82974143210377</v>
      </c>
      <c r="T84">
        <v>0</v>
      </c>
      <c r="U84">
        <v>59.649511753648774</v>
      </c>
      <c r="V84">
        <v>7.6464787177280549</v>
      </c>
      <c r="W84">
        <v>9.0922753557274056</v>
      </c>
      <c r="X84">
        <v>62.2217593938025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6.9509850752143416</v>
      </c>
      <c r="AF84">
        <v>5.9079008772819472</v>
      </c>
      <c r="AG84">
        <v>0</v>
      </c>
      <c r="AH84">
        <v>0</v>
      </c>
      <c r="AI84">
        <v>0</v>
      </c>
      <c r="AJ84">
        <v>0</v>
      </c>
      <c r="AK84">
        <v>23.019059367848705</v>
      </c>
      <c r="AL84">
        <v>0.99908509104991383</v>
      </c>
      <c r="AM84">
        <v>0</v>
      </c>
      <c r="AN84">
        <v>0</v>
      </c>
      <c r="AO84">
        <v>0</v>
      </c>
      <c r="AP84">
        <v>0</v>
      </c>
      <c r="AQ84">
        <v>31.078034849365082</v>
      </c>
      <c r="AR84">
        <v>1.3970939678442025</v>
      </c>
      <c r="AS84">
        <v>1.9859149970264645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672.95565537317043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254.57604529359043</v>
      </c>
      <c r="L85">
        <v>5.9500252404409482</v>
      </c>
      <c r="M85">
        <v>61.247781801720244</v>
      </c>
      <c r="N85">
        <v>24.452059317283503</v>
      </c>
      <c r="O85">
        <v>70.389090862507359</v>
      </c>
      <c r="P85">
        <v>23.840837098084734</v>
      </c>
      <c r="Q85">
        <v>4.0968577470355729</v>
      </c>
      <c r="R85">
        <v>17.876125482510542</v>
      </c>
      <c r="S85">
        <v>10.838461320807893</v>
      </c>
      <c r="T85">
        <v>0</v>
      </c>
      <c r="U85">
        <v>59.649511753648774</v>
      </c>
      <c r="V85">
        <v>7.6464787177280549</v>
      </c>
      <c r="W85">
        <v>9.0922753557274056</v>
      </c>
      <c r="X85">
        <v>62.2217593938025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6.9509850752143416</v>
      </c>
      <c r="AF85">
        <v>5.9079008772819472</v>
      </c>
      <c r="AG85">
        <v>0</v>
      </c>
      <c r="AH85">
        <v>0</v>
      </c>
      <c r="AI85">
        <v>0</v>
      </c>
      <c r="AJ85">
        <v>0</v>
      </c>
      <c r="AK85">
        <v>23.019059367848705</v>
      </c>
      <c r="AL85">
        <v>0.99908509104991383</v>
      </c>
      <c r="AM85">
        <v>0</v>
      </c>
      <c r="AN85">
        <v>0</v>
      </c>
      <c r="AO85">
        <v>0</v>
      </c>
      <c r="AP85">
        <v>0</v>
      </c>
      <c r="AQ85">
        <v>31.078034849365082</v>
      </c>
      <c r="AR85">
        <v>1.3970939678442025</v>
      </c>
      <c r="AS85">
        <v>1.9859149970264645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683.21538361051864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244.50258223007066</v>
      </c>
      <c r="L86">
        <v>11.52</v>
      </c>
      <c r="M86">
        <v>61.247781801720244</v>
      </c>
      <c r="N86">
        <v>24.452059317283503</v>
      </c>
      <c r="O86">
        <v>70.389090862507359</v>
      </c>
      <c r="P86">
        <v>23.840837098084734</v>
      </c>
      <c r="Q86">
        <v>4.1292946607843133</v>
      </c>
      <c r="R86">
        <v>17.876125482510542</v>
      </c>
      <c r="S86">
        <v>10.838461320807893</v>
      </c>
      <c r="T86">
        <v>0</v>
      </c>
      <c r="U86">
        <v>59.649511753648774</v>
      </c>
      <c r="V86">
        <v>7.6464787177280549</v>
      </c>
      <c r="W86">
        <v>9.0922753557274056</v>
      </c>
      <c r="X86">
        <v>62.2217593938025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6.9509850752143416</v>
      </c>
      <c r="AF86">
        <v>5.9079008772819472</v>
      </c>
      <c r="AG86">
        <v>0</v>
      </c>
      <c r="AH86">
        <v>0</v>
      </c>
      <c r="AI86">
        <v>0</v>
      </c>
      <c r="AJ86">
        <v>0</v>
      </c>
      <c r="AK86">
        <v>23.019059367848705</v>
      </c>
      <c r="AL86">
        <v>0.99908509104991383</v>
      </c>
      <c r="AM86">
        <v>0</v>
      </c>
      <c r="AN86">
        <v>0</v>
      </c>
      <c r="AO86">
        <v>0</v>
      </c>
      <c r="AP86">
        <v>0</v>
      </c>
      <c r="AQ86">
        <v>31.078034849365082</v>
      </c>
      <c r="AR86">
        <v>1.3970939678442025</v>
      </c>
      <c r="AS86">
        <v>1.9859149970264645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678.74433222030666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244.71311821900426</v>
      </c>
      <c r="L87">
        <v>11.52</v>
      </c>
      <c r="M87">
        <v>61.247781801720244</v>
      </c>
      <c r="N87">
        <v>24.452059317283503</v>
      </c>
      <c r="O87">
        <v>70.389090862507359</v>
      </c>
      <c r="P87">
        <v>23.840837098084734</v>
      </c>
      <c r="Q87">
        <v>4.1292946607843133</v>
      </c>
      <c r="R87">
        <v>17.876125482510542</v>
      </c>
      <c r="S87">
        <v>10.838461320807893</v>
      </c>
      <c r="T87">
        <v>0</v>
      </c>
      <c r="U87">
        <v>59.649511753648774</v>
      </c>
      <c r="V87">
        <v>7.6464787177280549</v>
      </c>
      <c r="W87">
        <v>9.0922753557274056</v>
      </c>
      <c r="X87">
        <v>62.2217593938025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6.9509850752143416</v>
      </c>
      <c r="AF87">
        <v>5.9079008772819472</v>
      </c>
      <c r="AG87">
        <v>0</v>
      </c>
      <c r="AH87">
        <v>0</v>
      </c>
      <c r="AI87">
        <v>0</v>
      </c>
      <c r="AJ87">
        <v>0</v>
      </c>
      <c r="AK87">
        <v>23.019059367848705</v>
      </c>
      <c r="AL87">
        <v>0.99908509104991383</v>
      </c>
      <c r="AM87">
        <v>0</v>
      </c>
      <c r="AN87">
        <v>0</v>
      </c>
      <c r="AO87">
        <v>0</v>
      </c>
      <c r="AP87">
        <v>0</v>
      </c>
      <c r="AQ87">
        <v>31.078034849365082</v>
      </c>
      <c r="AR87">
        <v>1.3970939678442025</v>
      </c>
      <c r="AS87">
        <v>1.9859149970264645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678.95486820924032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244.71031763795824</v>
      </c>
      <c r="L88">
        <v>57.19</v>
      </c>
      <c r="M88">
        <v>61.247781801720244</v>
      </c>
      <c r="N88">
        <v>24.452059317283503</v>
      </c>
      <c r="O88">
        <v>70.389090862507359</v>
      </c>
      <c r="P88">
        <v>23.840837098084734</v>
      </c>
      <c r="Q88">
        <v>4.1292946607843133</v>
      </c>
      <c r="R88">
        <v>17.881387390389534</v>
      </c>
      <c r="S88">
        <v>10.839378366742599</v>
      </c>
      <c r="T88">
        <v>0</v>
      </c>
      <c r="U88">
        <v>59.649511753648774</v>
      </c>
      <c r="V88">
        <v>7.6464787177280549</v>
      </c>
      <c r="W88">
        <v>9.0922753557274056</v>
      </c>
      <c r="X88">
        <v>62.2217593938025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6.9509850752143416</v>
      </c>
      <c r="AF88">
        <v>5.9079008772819472</v>
      </c>
      <c r="AG88">
        <v>0</v>
      </c>
      <c r="AH88">
        <v>0</v>
      </c>
      <c r="AI88">
        <v>0</v>
      </c>
      <c r="AJ88">
        <v>0</v>
      </c>
      <c r="AK88">
        <v>23.019059367848705</v>
      </c>
      <c r="AL88">
        <v>0.99908509104991383</v>
      </c>
      <c r="AM88">
        <v>0</v>
      </c>
      <c r="AN88">
        <v>0</v>
      </c>
      <c r="AO88">
        <v>0</v>
      </c>
      <c r="AP88">
        <v>0</v>
      </c>
      <c r="AQ88">
        <v>31.078034849365082</v>
      </c>
      <c r="AR88">
        <v>14.902334632155792</v>
      </c>
      <c r="AS88">
        <v>1.9859149970264645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738.13348724631953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244.71031763795824</v>
      </c>
      <c r="L89">
        <v>93.789514707009019</v>
      </c>
      <c r="M89">
        <v>61.247781801720244</v>
      </c>
      <c r="N89">
        <v>24.452059317283503</v>
      </c>
      <c r="O89">
        <v>70.389090862507359</v>
      </c>
      <c r="P89">
        <v>23.840837098084734</v>
      </c>
      <c r="Q89">
        <v>4.0968577470355729</v>
      </c>
      <c r="R89">
        <v>17.882671360980886</v>
      </c>
      <c r="S89">
        <v>10.839378366742599</v>
      </c>
      <c r="T89">
        <v>0</v>
      </c>
      <c r="U89">
        <v>59.649511753648774</v>
      </c>
      <c r="V89">
        <v>11.81</v>
      </c>
      <c r="W89">
        <v>9.0922753557274056</v>
      </c>
      <c r="X89">
        <v>62.2217593938025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6.9509850752143416</v>
      </c>
      <c r="AF89">
        <v>5.9079008772819472</v>
      </c>
      <c r="AG89">
        <v>0</v>
      </c>
      <c r="AH89">
        <v>0</v>
      </c>
      <c r="AI89">
        <v>0</v>
      </c>
      <c r="AJ89">
        <v>0</v>
      </c>
      <c r="AK89">
        <v>23.019059367848705</v>
      </c>
      <c r="AL89">
        <v>0.99908509104991383</v>
      </c>
      <c r="AM89">
        <v>0</v>
      </c>
      <c r="AN89">
        <v>0</v>
      </c>
      <c r="AO89">
        <v>0</v>
      </c>
      <c r="AP89">
        <v>0</v>
      </c>
      <c r="AQ89">
        <v>31.078034849365082</v>
      </c>
      <c r="AR89">
        <v>14.902334632155792</v>
      </c>
      <c r="AS89">
        <v>1.9859149970264645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778.865370292443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244.71031763795824</v>
      </c>
      <c r="L90">
        <v>92.578748842066474</v>
      </c>
      <c r="M90">
        <v>61.247781801720244</v>
      </c>
      <c r="N90">
        <v>24.452059317283503</v>
      </c>
      <c r="O90">
        <v>70.389090862507359</v>
      </c>
      <c r="P90">
        <v>23.840837098084734</v>
      </c>
      <c r="Q90">
        <v>4.0968577470355729</v>
      </c>
      <c r="R90">
        <v>17.882671360980886</v>
      </c>
      <c r="S90">
        <v>10.839378366742599</v>
      </c>
      <c r="T90">
        <v>0</v>
      </c>
      <c r="U90">
        <v>59.649511753648774</v>
      </c>
      <c r="V90">
        <v>16.420000000000002</v>
      </c>
      <c r="W90">
        <v>9.0922753557274056</v>
      </c>
      <c r="X90">
        <v>62.2217593938025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6.9509850752143416</v>
      </c>
      <c r="AF90">
        <v>5.9079008772819472</v>
      </c>
      <c r="AG90">
        <v>0</v>
      </c>
      <c r="AH90">
        <v>0</v>
      </c>
      <c r="AI90">
        <v>0</v>
      </c>
      <c r="AJ90">
        <v>0</v>
      </c>
      <c r="AK90">
        <v>23.019059367848705</v>
      </c>
      <c r="AL90">
        <v>0.99908509104991383</v>
      </c>
      <c r="AM90">
        <v>0</v>
      </c>
      <c r="AN90">
        <v>0</v>
      </c>
      <c r="AO90">
        <v>0</v>
      </c>
      <c r="AP90">
        <v>0</v>
      </c>
      <c r="AQ90">
        <v>20.718690130634922</v>
      </c>
      <c r="AR90">
        <v>1.3970939678442025</v>
      </c>
      <c r="AS90">
        <v>1.9859149970264645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758.40001904445876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244.71031763795824</v>
      </c>
      <c r="L91">
        <v>92.578748842066474</v>
      </c>
      <c r="M91">
        <v>61.247781801720244</v>
      </c>
      <c r="N91">
        <v>24.452059317283503</v>
      </c>
      <c r="O91">
        <v>70.389090862507359</v>
      </c>
      <c r="P91">
        <v>23.840837098084734</v>
      </c>
      <c r="Q91">
        <v>4.2565173940455345</v>
      </c>
      <c r="R91">
        <v>17.882671360980886</v>
      </c>
      <c r="S91">
        <v>10.839378366742599</v>
      </c>
      <c r="T91">
        <v>0</v>
      </c>
      <c r="U91">
        <v>59.649511753648774</v>
      </c>
      <c r="V91">
        <v>16.420000000000002</v>
      </c>
      <c r="W91">
        <v>9.0922753557274056</v>
      </c>
      <c r="X91">
        <v>62.2217593938025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6.9509850752143416</v>
      </c>
      <c r="AF91">
        <v>5.9079008772819472</v>
      </c>
      <c r="AG91">
        <v>0</v>
      </c>
      <c r="AH91">
        <v>0</v>
      </c>
      <c r="AI91">
        <v>0</v>
      </c>
      <c r="AJ91">
        <v>0</v>
      </c>
      <c r="AK91">
        <v>23.019059367848705</v>
      </c>
      <c r="AL91">
        <v>0.99908509104991383</v>
      </c>
      <c r="AM91">
        <v>0</v>
      </c>
      <c r="AN91">
        <v>0</v>
      </c>
      <c r="AO91">
        <v>0</v>
      </c>
      <c r="AP91">
        <v>0</v>
      </c>
      <c r="AQ91">
        <v>20.718690130634922</v>
      </c>
      <c r="AR91">
        <v>1.3970939678442025</v>
      </c>
      <c r="AS91">
        <v>1.9859149970264645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758.55967869146878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244.71031763795824</v>
      </c>
      <c r="L92">
        <v>92.578748842066474</v>
      </c>
      <c r="M92">
        <v>61.247781801720244</v>
      </c>
      <c r="N92">
        <v>24.452059317283503</v>
      </c>
      <c r="O92">
        <v>70.389090862507359</v>
      </c>
      <c r="P92">
        <v>23.840837098084734</v>
      </c>
      <c r="Q92">
        <v>4.2565173940455345</v>
      </c>
      <c r="R92">
        <v>17.882671360980886</v>
      </c>
      <c r="S92">
        <v>10.839378366742599</v>
      </c>
      <c r="T92">
        <v>0</v>
      </c>
      <c r="U92">
        <v>59.649511753648774</v>
      </c>
      <c r="V92">
        <v>16.420000000000002</v>
      </c>
      <c r="W92">
        <v>9.0922753557274056</v>
      </c>
      <c r="X92">
        <v>62.2217593938025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6.9509850752143416</v>
      </c>
      <c r="AF92">
        <v>5.9079008772819472</v>
      </c>
      <c r="AG92">
        <v>0</v>
      </c>
      <c r="AH92">
        <v>0</v>
      </c>
      <c r="AI92">
        <v>0</v>
      </c>
      <c r="AJ92">
        <v>0</v>
      </c>
      <c r="AK92">
        <v>23.019059367848705</v>
      </c>
      <c r="AL92">
        <v>0.99908509104991383</v>
      </c>
      <c r="AM92">
        <v>0</v>
      </c>
      <c r="AN92">
        <v>0</v>
      </c>
      <c r="AO92">
        <v>0</v>
      </c>
      <c r="AP92">
        <v>0</v>
      </c>
      <c r="AQ92">
        <v>20.718690130634922</v>
      </c>
      <c r="AR92">
        <v>1.3970939678442025</v>
      </c>
      <c r="AS92">
        <v>1.9859149970264645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758.55967869146878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244.71703354838706</v>
      </c>
      <c r="L93">
        <v>92.578748842066474</v>
      </c>
      <c r="M93">
        <v>61.247781801720244</v>
      </c>
      <c r="N93">
        <v>24.452059317283503</v>
      </c>
      <c r="O93">
        <v>70.389090862507359</v>
      </c>
      <c r="P93">
        <v>23.840837098084734</v>
      </c>
      <c r="Q93">
        <v>4.0976312624584716</v>
      </c>
      <c r="R93">
        <v>17.882671360980886</v>
      </c>
      <c r="S93">
        <v>10.739011835224471</v>
      </c>
      <c r="T93">
        <v>0</v>
      </c>
      <c r="U93">
        <v>59.649511753648774</v>
      </c>
      <c r="V93">
        <v>16.420000000000002</v>
      </c>
      <c r="W93">
        <v>9.0853146507524656</v>
      </c>
      <c r="X93">
        <v>62.2217593938025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5.9079008772819472</v>
      </c>
      <c r="AG93">
        <v>0</v>
      </c>
      <c r="AH93">
        <v>0</v>
      </c>
      <c r="AI93">
        <v>0</v>
      </c>
      <c r="AJ93">
        <v>0</v>
      </c>
      <c r="AK93">
        <v>23.019059367848705</v>
      </c>
      <c r="AL93">
        <v>0.99908509104991383</v>
      </c>
      <c r="AM93">
        <v>0</v>
      </c>
      <c r="AN93">
        <v>0</v>
      </c>
      <c r="AO93">
        <v>0</v>
      </c>
      <c r="AP93">
        <v>0</v>
      </c>
      <c r="AQ93">
        <v>20.718690130634922</v>
      </c>
      <c r="AR93">
        <v>1.3970939678442025</v>
      </c>
      <c r="AS93">
        <v>1.9859149970264645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751.34919615860304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244.71031763795824</v>
      </c>
      <c r="L94">
        <v>92.578748842066474</v>
      </c>
      <c r="M94">
        <v>61.247781801720244</v>
      </c>
      <c r="N94">
        <v>24.452059317283503</v>
      </c>
      <c r="O94">
        <v>70.389090862507359</v>
      </c>
      <c r="P94">
        <v>23.840837098084734</v>
      </c>
      <c r="Q94">
        <v>4.2565173940455345</v>
      </c>
      <c r="R94">
        <v>17.882671360980886</v>
      </c>
      <c r="S94">
        <v>10.839378366742599</v>
      </c>
      <c r="T94">
        <v>0</v>
      </c>
      <c r="U94">
        <v>59.649511753648774</v>
      </c>
      <c r="V94">
        <v>16.420000000000002</v>
      </c>
      <c r="W94">
        <v>9.0853146507524656</v>
      </c>
      <c r="X94">
        <v>62.2217593938025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5.9079008772819472</v>
      </c>
      <c r="AG94">
        <v>0</v>
      </c>
      <c r="AH94">
        <v>0</v>
      </c>
      <c r="AI94">
        <v>0</v>
      </c>
      <c r="AJ94">
        <v>0</v>
      </c>
      <c r="AK94">
        <v>23.019059367848705</v>
      </c>
      <c r="AL94">
        <v>0.99908509104991383</v>
      </c>
      <c r="AM94">
        <v>0</v>
      </c>
      <c r="AN94">
        <v>0</v>
      </c>
      <c r="AO94">
        <v>0</v>
      </c>
      <c r="AP94">
        <v>0</v>
      </c>
      <c r="AQ94">
        <v>12.498319341269841</v>
      </c>
      <c r="AR94">
        <v>1.3970939678442025</v>
      </c>
      <c r="AS94">
        <v>1.9859149970264645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743.38136212191432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244.71031763795824</v>
      </c>
      <c r="L95">
        <v>92.578748842066474</v>
      </c>
      <c r="M95">
        <v>61.247781801720244</v>
      </c>
      <c r="N95">
        <v>24.452059317283503</v>
      </c>
      <c r="O95">
        <v>70.389090862507359</v>
      </c>
      <c r="P95">
        <v>23.840837098084734</v>
      </c>
      <c r="Q95">
        <v>4.2621695411558669</v>
      </c>
      <c r="R95">
        <v>17.880854535974976</v>
      </c>
      <c r="S95">
        <v>10.839378366742599</v>
      </c>
      <c r="T95">
        <v>0</v>
      </c>
      <c r="U95">
        <v>59.649511753648774</v>
      </c>
      <c r="V95">
        <v>16.420000000000002</v>
      </c>
      <c r="W95">
        <v>9.0918426091370552</v>
      </c>
      <c r="X95">
        <v>62.222737697143366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5.9079008772819472</v>
      </c>
      <c r="AG95">
        <v>0</v>
      </c>
      <c r="AH95">
        <v>0</v>
      </c>
      <c r="AI95">
        <v>0</v>
      </c>
      <c r="AJ95">
        <v>0</v>
      </c>
      <c r="AK95">
        <v>23.019059367848705</v>
      </c>
      <c r="AL95">
        <v>0.99908509104991383</v>
      </c>
      <c r="AM95">
        <v>0</v>
      </c>
      <c r="AN95">
        <v>0</v>
      </c>
      <c r="AO95">
        <v>0</v>
      </c>
      <c r="AP95">
        <v>0</v>
      </c>
      <c r="AQ95">
        <v>10.359344718730158</v>
      </c>
      <c r="AR95">
        <v>1.3970939678442025</v>
      </c>
      <c r="AS95">
        <v>1.9859149970264645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741.25372908320458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244.71031763795824</v>
      </c>
      <c r="L96">
        <v>92.578748842066474</v>
      </c>
      <c r="M96">
        <v>61.247781801720244</v>
      </c>
      <c r="N96">
        <v>24.452059317283503</v>
      </c>
      <c r="O96">
        <v>70.389090862507359</v>
      </c>
      <c r="P96">
        <v>23.840837098084734</v>
      </c>
      <c r="Q96">
        <v>4.2621695411558669</v>
      </c>
      <c r="R96">
        <v>17.882927753246754</v>
      </c>
      <c r="S96">
        <v>10.839378366742599</v>
      </c>
      <c r="T96">
        <v>0</v>
      </c>
      <c r="U96">
        <v>59.649511753648774</v>
      </c>
      <c r="V96">
        <v>16.420000000000002</v>
      </c>
      <c r="W96">
        <v>9.0918426091370552</v>
      </c>
      <c r="X96">
        <v>62.222737697143366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5.9079008772819472</v>
      </c>
      <c r="AG96">
        <v>0</v>
      </c>
      <c r="AH96">
        <v>0</v>
      </c>
      <c r="AI96">
        <v>0</v>
      </c>
      <c r="AJ96">
        <v>0</v>
      </c>
      <c r="AK96">
        <v>23.019059367848705</v>
      </c>
      <c r="AL96">
        <v>4.9954247092082618</v>
      </c>
      <c r="AM96">
        <v>0</v>
      </c>
      <c r="AN96">
        <v>0</v>
      </c>
      <c r="AO96">
        <v>0</v>
      </c>
      <c r="AP96">
        <v>0</v>
      </c>
      <c r="AQ96">
        <v>10.359344718730158</v>
      </c>
      <c r="AR96">
        <v>1.3970939678442025</v>
      </c>
      <c r="AS96">
        <v>1.9859149970264645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745.25214191863472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244.71031763795824</v>
      </c>
      <c r="L97">
        <v>5.9998958785249457</v>
      </c>
      <c r="M97">
        <v>61.247781801720244</v>
      </c>
      <c r="N97">
        <v>24.452059317283503</v>
      </c>
      <c r="O97">
        <v>70.389090862507359</v>
      </c>
      <c r="P97">
        <v>23.840837098084734</v>
      </c>
      <c r="Q97">
        <v>4.262795485113835</v>
      </c>
      <c r="R97">
        <v>17.882927753246754</v>
      </c>
      <c r="S97">
        <v>10.839378366742599</v>
      </c>
      <c r="T97">
        <v>0</v>
      </c>
      <c r="U97">
        <v>59.649511753648774</v>
      </c>
      <c r="V97">
        <v>16.420000000000002</v>
      </c>
      <c r="W97">
        <v>9.0918426091370552</v>
      </c>
      <c r="X97">
        <v>62.222737697143366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5.9079008772819472</v>
      </c>
      <c r="AG97">
        <v>0</v>
      </c>
      <c r="AH97">
        <v>0</v>
      </c>
      <c r="AI97">
        <v>0</v>
      </c>
      <c r="AJ97">
        <v>0</v>
      </c>
      <c r="AK97">
        <v>23.019059367848705</v>
      </c>
      <c r="AL97">
        <v>39.96339618158347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9.3139591999999976</v>
      </c>
      <c r="AS97">
        <v>1.9859149970264645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691.1994068848519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244.71031763795824</v>
      </c>
      <c r="L98">
        <v>5.7598895878713936</v>
      </c>
      <c r="M98">
        <v>61.247781801720244</v>
      </c>
      <c r="N98">
        <v>24.452059317283503</v>
      </c>
      <c r="O98">
        <v>70.389090862507359</v>
      </c>
      <c r="P98">
        <v>23.840837098084734</v>
      </c>
      <c r="Q98">
        <v>4.262795485113835</v>
      </c>
      <c r="R98">
        <v>17.882927753246754</v>
      </c>
      <c r="S98">
        <v>10.839378366742599</v>
      </c>
      <c r="T98">
        <v>0</v>
      </c>
      <c r="U98">
        <v>59.649511753648774</v>
      </c>
      <c r="V98">
        <v>16.420000000000002</v>
      </c>
      <c r="W98">
        <v>9.0918426091370552</v>
      </c>
      <c r="X98">
        <v>62.222737697143366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5.9079008772819472</v>
      </c>
      <c r="AG98">
        <v>0</v>
      </c>
      <c r="AH98">
        <v>0</v>
      </c>
      <c r="AI98">
        <v>0</v>
      </c>
      <c r="AJ98">
        <v>0</v>
      </c>
      <c r="AK98">
        <v>23.019059367848705</v>
      </c>
      <c r="AL98">
        <v>39.96339618158347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9.3139591999999976</v>
      </c>
      <c r="AS98">
        <v>2.2696171394588167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691.2431027366307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8.081281001934796</v>
      </c>
      <c r="L99">
        <f t="shared" si="2"/>
        <v>0.41348058747673788</v>
      </c>
      <c r="M99">
        <f t="shared" si="2"/>
        <v>1.4699467632412868</v>
      </c>
      <c r="N99">
        <f t="shared" si="2"/>
        <v>0.5868494236148043</v>
      </c>
      <c r="O99">
        <f t="shared" si="2"/>
        <v>1.6893381807001731</v>
      </c>
      <c r="P99">
        <f t="shared" si="2"/>
        <v>0.57215981323473986</v>
      </c>
      <c r="Q99">
        <f t="shared" si="2"/>
        <v>3.4871583809878447E-2</v>
      </c>
      <c r="R99">
        <f t="shared" si="2"/>
        <v>0.4146660793947427</v>
      </c>
      <c r="S99">
        <f t="shared" si="2"/>
        <v>0.24919624432871054</v>
      </c>
      <c r="T99">
        <f t="shared" si="2"/>
        <v>0</v>
      </c>
      <c r="U99">
        <f t="shared" si="2"/>
        <v>1.3355565597295513</v>
      </c>
      <c r="V99">
        <f t="shared" si="2"/>
        <v>0.19836362405922631</v>
      </c>
      <c r="W99">
        <f t="shared" si="2"/>
        <v>0.29181293820530479</v>
      </c>
      <c r="X99">
        <f t="shared" si="2"/>
        <v>1.4672275109961246</v>
      </c>
      <c r="Y99">
        <f t="shared" si="2"/>
        <v>0</v>
      </c>
      <c r="Z99">
        <f t="shared" si="2"/>
        <v>2.1547659672454533E-2</v>
      </c>
      <c r="AA99">
        <f t="shared" si="2"/>
        <v>3.5586707548101275E-2</v>
      </c>
      <c r="AB99">
        <f t="shared" si="2"/>
        <v>6.0697072521980505E-2</v>
      </c>
      <c r="AC99">
        <f t="shared" si="2"/>
        <v>4.0860594398696416E-2</v>
      </c>
      <c r="AD99">
        <f t="shared" si="2"/>
        <v>4.6245140982286152E-2</v>
      </c>
      <c r="AE99">
        <f t="shared" si="2"/>
        <v>0.14770843548353479</v>
      </c>
      <c r="AF99">
        <f t="shared" si="2"/>
        <v>0.20250970864845347</v>
      </c>
      <c r="AG99">
        <f t="shared" si="2"/>
        <v>0</v>
      </c>
      <c r="AH99">
        <f t="shared" si="2"/>
        <v>0.25964221909020069</v>
      </c>
      <c r="AI99">
        <f t="shared" si="2"/>
        <v>2.2301008359465829E-2</v>
      </c>
      <c r="AJ99">
        <f t="shared" si="2"/>
        <v>0</v>
      </c>
      <c r="AK99">
        <f t="shared" si="2"/>
        <v>0.55245742482836913</v>
      </c>
      <c r="AL99">
        <f t="shared" si="2"/>
        <v>0.15677307721153166</v>
      </c>
      <c r="AM99">
        <f t="shared" si="2"/>
        <v>1.5172581317741933E-2</v>
      </c>
      <c r="AN99">
        <f t="shared" si="2"/>
        <v>0</v>
      </c>
      <c r="AO99">
        <f t="shared" si="2"/>
        <v>0</v>
      </c>
      <c r="AP99">
        <f t="shared" si="2"/>
        <v>9.3745671746271741E-3</v>
      </c>
      <c r="AQ99">
        <f t="shared" si="2"/>
        <v>0.38044379824960345</v>
      </c>
      <c r="AR99">
        <f t="shared" si="2"/>
        <v>7.4744523326675721E-2</v>
      </c>
      <c r="AS99">
        <f t="shared" si="2"/>
        <v>6.7067187788581686E-2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18.897882017328385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76.228699056338016</v>
      </c>
      <c r="L3">
        <v>20.169613365862158</v>
      </c>
      <c r="M3">
        <v>0</v>
      </c>
      <c r="N3">
        <v>14.141190950772547</v>
      </c>
      <c r="O3">
        <v>48.37937513749263</v>
      </c>
      <c r="P3">
        <v>59.569319610598122</v>
      </c>
      <c r="Q3">
        <v>0</v>
      </c>
      <c r="R3">
        <v>4.8008167088607596</v>
      </c>
      <c r="S3">
        <v>1.920445158081705</v>
      </c>
      <c r="T3">
        <v>0</v>
      </c>
      <c r="U3">
        <v>317.85739825674437</v>
      </c>
      <c r="V3">
        <v>0</v>
      </c>
      <c r="W3">
        <v>3.8405808717413978</v>
      </c>
      <c r="X3">
        <v>35.981017405802213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13.310087610795904</v>
      </c>
      <c r="AL3">
        <v>1.7004842907917388</v>
      </c>
      <c r="AM3">
        <v>0</v>
      </c>
      <c r="AN3">
        <v>0</v>
      </c>
      <c r="AO3">
        <v>0</v>
      </c>
      <c r="AP3">
        <v>0</v>
      </c>
      <c r="AQ3">
        <v>0</v>
      </c>
      <c r="AR3">
        <v>0.80788853079710155</v>
      </c>
      <c r="AS3">
        <v>4.0692916340321146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602.77620858871069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76.830591213177826</v>
      </c>
      <c r="L4">
        <v>20.169613365862158</v>
      </c>
      <c r="M4">
        <v>0</v>
      </c>
      <c r="N4">
        <v>14.141190950772547</v>
      </c>
      <c r="O4">
        <v>48.37937513749263</v>
      </c>
      <c r="P4">
        <v>59.772098714451538</v>
      </c>
      <c r="Q4">
        <v>0</v>
      </c>
      <c r="R4">
        <v>4.8008167088607596</v>
      </c>
      <c r="S4">
        <v>1.920445158081705</v>
      </c>
      <c r="T4">
        <v>0</v>
      </c>
      <c r="U4">
        <v>317.85739825674437</v>
      </c>
      <c r="V4">
        <v>0</v>
      </c>
      <c r="W4">
        <v>3.8404192384219549</v>
      </c>
      <c r="X4">
        <v>35.990954293182178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13.310087610795904</v>
      </c>
      <c r="AL4">
        <v>0.34009690895008615</v>
      </c>
      <c r="AM4">
        <v>0</v>
      </c>
      <c r="AN4">
        <v>0</v>
      </c>
      <c r="AO4">
        <v>0</v>
      </c>
      <c r="AP4">
        <v>0</v>
      </c>
      <c r="AQ4">
        <v>0</v>
      </c>
      <c r="AR4">
        <v>0.80788853079710155</v>
      </c>
      <c r="AS4">
        <v>4.0692916340321146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602.23026772162279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76.830627439771348</v>
      </c>
      <c r="L5">
        <v>20.169613365862158</v>
      </c>
      <c r="M5">
        <v>0</v>
      </c>
      <c r="N5">
        <v>14.141190950772547</v>
      </c>
      <c r="O5">
        <v>48.37937513749263</v>
      </c>
      <c r="P5">
        <v>59.772098714451538</v>
      </c>
      <c r="Q5">
        <v>0</v>
      </c>
      <c r="R5">
        <v>4.8008167088607596</v>
      </c>
      <c r="S5">
        <v>1.920445158081705</v>
      </c>
      <c r="T5">
        <v>0</v>
      </c>
      <c r="U5">
        <v>317.85739825674437</v>
      </c>
      <c r="V5">
        <v>0</v>
      </c>
      <c r="W5">
        <v>3.8404192384219549</v>
      </c>
      <c r="X5">
        <v>35.990954293182178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13.310087610795904</v>
      </c>
      <c r="AL5">
        <v>0.34009690895008615</v>
      </c>
      <c r="AM5">
        <v>0</v>
      </c>
      <c r="AN5">
        <v>0</v>
      </c>
      <c r="AO5">
        <v>0</v>
      </c>
      <c r="AP5">
        <v>0</v>
      </c>
      <c r="AQ5">
        <v>0</v>
      </c>
      <c r="AR5">
        <v>0.80788853079710155</v>
      </c>
      <c r="AS5">
        <v>4.0692916340321146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602.23030394821637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76.82917951730029</v>
      </c>
      <c r="L6">
        <v>20.169613365862158</v>
      </c>
      <c r="M6">
        <v>0</v>
      </c>
      <c r="N6">
        <v>14.141190950772547</v>
      </c>
      <c r="O6">
        <v>48.37937513749263</v>
      </c>
      <c r="P6">
        <v>59.772098714451538</v>
      </c>
      <c r="Q6">
        <v>0</v>
      </c>
      <c r="R6">
        <v>4.8008167088607596</v>
      </c>
      <c r="S6">
        <v>1.920445158081705</v>
      </c>
      <c r="T6">
        <v>0</v>
      </c>
      <c r="U6">
        <v>317.85739825674437</v>
      </c>
      <c r="V6">
        <v>0</v>
      </c>
      <c r="W6">
        <v>3.8404192384219549</v>
      </c>
      <c r="X6">
        <v>35.990954293182178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13.310087610795904</v>
      </c>
      <c r="AL6">
        <v>0.34009690895008615</v>
      </c>
      <c r="AM6">
        <v>0</v>
      </c>
      <c r="AN6">
        <v>0</v>
      </c>
      <c r="AO6">
        <v>0</v>
      </c>
      <c r="AP6">
        <v>0</v>
      </c>
      <c r="AQ6">
        <v>0</v>
      </c>
      <c r="AR6">
        <v>0.80788853079710155</v>
      </c>
      <c r="AS6">
        <v>4.0692916340321146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602.22885602574524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76.830337723563829</v>
      </c>
      <c r="L7">
        <v>20.169613365862158</v>
      </c>
      <c r="M7">
        <v>0</v>
      </c>
      <c r="N7">
        <v>14.141190950772547</v>
      </c>
      <c r="O7">
        <v>48.37937513749263</v>
      </c>
      <c r="P7">
        <v>59.772098714451538</v>
      </c>
      <c r="Q7">
        <v>0</v>
      </c>
      <c r="R7">
        <v>4.8008167088607596</v>
      </c>
      <c r="S7">
        <v>1.920445158081705</v>
      </c>
      <c r="T7">
        <v>0</v>
      </c>
      <c r="U7">
        <v>317.85739825674437</v>
      </c>
      <c r="V7">
        <v>0</v>
      </c>
      <c r="W7">
        <v>3.8404192384219549</v>
      </c>
      <c r="X7">
        <v>35.990954293182178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13.310087610795904</v>
      </c>
      <c r="AL7">
        <v>0.34009690895008615</v>
      </c>
      <c r="AM7">
        <v>0</v>
      </c>
      <c r="AN7">
        <v>0</v>
      </c>
      <c r="AO7">
        <v>0</v>
      </c>
      <c r="AP7">
        <v>0</v>
      </c>
      <c r="AQ7">
        <v>0</v>
      </c>
      <c r="AR7">
        <v>0.80788853079710155</v>
      </c>
      <c r="AS7">
        <v>4.0692916340321146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602.2300142320089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76.831060760513139</v>
      </c>
      <c r="L8">
        <v>20.169613365862158</v>
      </c>
      <c r="M8">
        <v>0</v>
      </c>
      <c r="N8">
        <v>14.141190950772547</v>
      </c>
      <c r="O8">
        <v>48.37937513749263</v>
      </c>
      <c r="P8">
        <v>59.772098714451538</v>
      </c>
      <c r="Q8">
        <v>0</v>
      </c>
      <c r="R8">
        <v>4.8008167088607596</v>
      </c>
      <c r="S8">
        <v>1.920445158081705</v>
      </c>
      <c r="T8">
        <v>0</v>
      </c>
      <c r="U8">
        <v>317.85739825674437</v>
      </c>
      <c r="V8">
        <v>0</v>
      </c>
      <c r="W8">
        <v>3.8404192384219549</v>
      </c>
      <c r="X8">
        <v>35.990954293182178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13.310087610795904</v>
      </c>
      <c r="AL8">
        <v>0.34009690895008615</v>
      </c>
      <c r="AM8">
        <v>0</v>
      </c>
      <c r="AN8">
        <v>0</v>
      </c>
      <c r="AO8">
        <v>0</v>
      </c>
      <c r="AP8">
        <v>0</v>
      </c>
      <c r="AQ8">
        <v>0</v>
      </c>
      <c r="AR8">
        <v>0.80788853079710155</v>
      </c>
      <c r="AS8">
        <v>4.0692916340321146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602.23073726895814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76.831060760513139</v>
      </c>
      <c r="L9">
        <v>20.169613365862158</v>
      </c>
      <c r="M9">
        <v>0</v>
      </c>
      <c r="N9">
        <v>14.141190950772547</v>
      </c>
      <c r="O9">
        <v>48.37937513749263</v>
      </c>
      <c r="P9">
        <v>59.772098714451538</v>
      </c>
      <c r="Q9">
        <v>0</v>
      </c>
      <c r="R9">
        <v>4.8008167088607596</v>
      </c>
      <c r="S9">
        <v>1.9208000000000001</v>
      </c>
      <c r="T9">
        <v>0</v>
      </c>
      <c r="U9">
        <v>317.85739825674437</v>
      </c>
      <c r="V9">
        <v>0</v>
      </c>
      <c r="W9">
        <v>3.8404192384219549</v>
      </c>
      <c r="X9">
        <v>35.990954293182178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13.310087610795904</v>
      </c>
      <c r="AL9">
        <v>0.34009690895008615</v>
      </c>
      <c r="AM9">
        <v>0</v>
      </c>
      <c r="AN9">
        <v>0</v>
      </c>
      <c r="AO9">
        <v>0</v>
      </c>
      <c r="AP9">
        <v>0</v>
      </c>
      <c r="AQ9">
        <v>0</v>
      </c>
      <c r="AR9">
        <v>0.80788853079710155</v>
      </c>
      <c r="AS9">
        <v>1.6408432983942911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599.80264377523872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76.831060760513139</v>
      </c>
      <c r="L10">
        <v>20.170391564085598</v>
      </c>
      <c r="M10">
        <v>0</v>
      </c>
      <c r="N10">
        <v>14.141190950772547</v>
      </c>
      <c r="O10">
        <v>48.37937513749263</v>
      </c>
      <c r="P10">
        <v>59.772098714451538</v>
      </c>
      <c r="Q10">
        <v>0</v>
      </c>
      <c r="R10">
        <v>4.8008167088607596</v>
      </c>
      <c r="S10">
        <v>1.9208000000000001</v>
      </c>
      <c r="T10">
        <v>0</v>
      </c>
      <c r="U10">
        <v>317.85739825674437</v>
      </c>
      <c r="V10">
        <v>0</v>
      </c>
      <c r="W10">
        <v>3.8404192384219549</v>
      </c>
      <c r="X10">
        <v>35.990954293182178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13.310087610795904</v>
      </c>
      <c r="AL10">
        <v>0.34009690895008615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0.80788853079710155</v>
      </c>
      <c r="AS10">
        <v>1.1485903088760034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599.31116898394384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76.831060760513139</v>
      </c>
      <c r="L11">
        <v>20.170391564085598</v>
      </c>
      <c r="M11">
        <v>0</v>
      </c>
      <c r="N11">
        <v>14.141190950772547</v>
      </c>
      <c r="O11">
        <v>48.37937513749263</v>
      </c>
      <c r="P11">
        <v>59.772098714451538</v>
      </c>
      <c r="Q11">
        <v>0</v>
      </c>
      <c r="R11">
        <v>4.8008167088607596</v>
      </c>
      <c r="S11">
        <v>1.9208000000000001</v>
      </c>
      <c r="T11">
        <v>0</v>
      </c>
      <c r="U11">
        <v>317.85739825674437</v>
      </c>
      <c r="V11">
        <v>0</v>
      </c>
      <c r="W11">
        <v>3.8404192384219549</v>
      </c>
      <c r="X11">
        <v>35.990954293182178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13.310087610795904</v>
      </c>
      <c r="AL11">
        <v>0.34009690895008615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1.0771845384057972</v>
      </c>
      <c r="AS11">
        <v>1.1485903088760034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599.58046499155262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76.831060760513139</v>
      </c>
      <c r="L12">
        <v>20.170391564085598</v>
      </c>
      <c r="M12">
        <v>0</v>
      </c>
      <c r="N12">
        <v>14.141190950772547</v>
      </c>
      <c r="O12">
        <v>48.37937513749263</v>
      </c>
      <c r="P12">
        <v>59.772098714451538</v>
      </c>
      <c r="Q12">
        <v>0</v>
      </c>
      <c r="R12">
        <v>4.8020000000000005</v>
      </c>
      <c r="S12">
        <v>1.9208000000000001</v>
      </c>
      <c r="T12">
        <v>0</v>
      </c>
      <c r="U12">
        <v>317.85739825674437</v>
      </c>
      <c r="V12">
        <v>0</v>
      </c>
      <c r="W12">
        <v>3.8404192384219549</v>
      </c>
      <c r="X12">
        <v>35.990954293182178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13.310087610795904</v>
      </c>
      <c r="AL12">
        <v>0.34009690895008615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1.0771845384057972</v>
      </c>
      <c r="AS12">
        <v>1.1485903088760034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599.58164828269184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76.831060760513139</v>
      </c>
      <c r="L13">
        <v>20.170391564085598</v>
      </c>
      <c r="M13">
        <v>0</v>
      </c>
      <c r="N13">
        <v>14.141190950772547</v>
      </c>
      <c r="O13">
        <v>48.37937513749263</v>
      </c>
      <c r="P13">
        <v>59.772098714451538</v>
      </c>
      <c r="Q13">
        <v>0</v>
      </c>
      <c r="R13">
        <v>4.8020000000000005</v>
      </c>
      <c r="S13">
        <v>1.9208000000000001</v>
      </c>
      <c r="T13">
        <v>0</v>
      </c>
      <c r="U13">
        <v>317.85739825674437</v>
      </c>
      <c r="V13">
        <v>0</v>
      </c>
      <c r="W13">
        <v>3.8404192384219549</v>
      </c>
      <c r="X13">
        <v>35.990954293182178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13.310087610795904</v>
      </c>
      <c r="AL13">
        <v>0.34009690895008615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1.0771845384057972</v>
      </c>
      <c r="AS13">
        <v>1.1485903088760034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599.58164828269184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76.831060760513139</v>
      </c>
      <c r="L14">
        <v>20.170391564085598</v>
      </c>
      <c r="M14">
        <v>0</v>
      </c>
      <c r="N14">
        <v>14.141190950772547</v>
      </c>
      <c r="O14">
        <v>48.37937513749263</v>
      </c>
      <c r="P14">
        <v>59.772098714451538</v>
      </c>
      <c r="Q14">
        <v>0</v>
      </c>
      <c r="R14">
        <v>4.8020000000000005</v>
      </c>
      <c r="S14">
        <v>1.9208000000000001</v>
      </c>
      <c r="T14">
        <v>0</v>
      </c>
      <c r="U14">
        <v>317.85739825674437</v>
      </c>
      <c r="V14">
        <v>0</v>
      </c>
      <c r="W14">
        <v>3.8404192384219549</v>
      </c>
      <c r="X14">
        <v>35.990954293182178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13.310087610795904</v>
      </c>
      <c r="AL14">
        <v>0.34009690895008615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1.0771845384057972</v>
      </c>
      <c r="AS14">
        <v>1.1485903088760034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599.58164828269184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76.831060760513139</v>
      </c>
      <c r="L15">
        <v>20.170391564085598</v>
      </c>
      <c r="M15">
        <v>0</v>
      </c>
      <c r="N15">
        <v>14.141190950772547</v>
      </c>
      <c r="O15">
        <v>48.37937513749263</v>
      </c>
      <c r="P15">
        <v>59.772098714451538</v>
      </c>
      <c r="Q15">
        <v>0</v>
      </c>
      <c r="R15">
        <v>4.8020000000000005</v>
      </c>
      <c r="S15">
        <v>1.9208000000000001</v>
      </c>
      <c r="T15">
        <v>0</v>
      </c>
      <c r="U15">
        <v>317.85739825674437</v>
      </c>
      <c r="V15">
        <v>0</v>
      </c>
      <c r="W15">
        <v>3.8404192384219549</v>
      </c>
      <c r="X15">
        <v>23.049330056972568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13.310087610795904</v>
      </c>
      <c r="AL15">
        <v>0.34009690895008615</v>
      </c>
      <c r="AM15">
        <v>0</v>
      </c>
      <c r="AN15">
        <v>0</v>
      </c>
      <c r="AO15">
        <v>0</v>
      </c>
      <c r="AP15">
        <v>1.5309413727241097</v>
      </c>
      <c r="AQ15">
        <v>0</v>
      </c>
      <c r="AR15">
        <v>1.0771845384057972</v>
      </c>
      <c r="AS15">
        <v>1.1485903088760034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588.17096541920637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76.831060760513139</v>
      </c>
      <c r="L16">
        <v>20.170391564085598</v>
      </c>
      <c r="M16">
        <v>0</v>
      </c>
      <c r="N16">
        <v>14.141190950772547</v>
      </c>
      <c r="O16">
        <v>48.37937513749263</v>
      </c>
      <c r="P16">
        <v>59.772098714451538</v>
      </c>
      <c r="Q16">
        <v>0</v>
      </c>
      <c r="R16">
        <v>4.8020000000000005</v>
      </c>
      <c r="S16">
        <v>1.9208000000000001</v>
      </c>
      <c r="T16">
        <v>0</v>
      </c>
      <c r="U16">
        <v>317.85739825674437</v>
      </c>
      <c r="V16">
        <v>0</v>
      </c>
      <c r="W16">
        <v>3.8404192384219549</v>
      </c>
      <c r="X16">
        <v>23.049330056972568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13.310087610795904</v>
      </c>
      <c r="AL16">
        <v>0.34009690895008615</v>
      </c>
      <c r="AM16">
        <v>0</v>
      </c>
      <c r="AN16">
        <v>0</v>
      </c>
      <c r="AO16">
        <v>0</v>
      </c>
      <c r="AP16">
        <v>1.5309413727241097</v>
      </c>
      <c r="AQ16">
        <v>0</v>
      </c>
      <c r="AR16">
        <v>1.0771845384057972</v>
      </c>
      <c r="AS16">
        <v>1.1485903088760034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588.17096541920637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76.831060760513139</v>
      </c>
      <c r="L17">
        <v>20.170391564085598</v>
      </c>
      <c r="M17">
        <v>0</v>
      </c>
      <c r="N17">
        <v>14.141190950772547</v>
      </c>
      <c r="O17">
        <v>48.37937513749263</v>
      </c>
      <c r="P17">
        <v>59.772098714451538</v>
      </c>
      <c r="Q17">
        <v>0</v>
      </c>
      <c r="R17">
        <v>4.8020000000000005</v>
      </c>
      <c r="S17">
        <v>1.9208000000000001</v>
      </c>
      <c r="T17">
        <v>0</v>
      </c>
      <c r="U17">
        <v>317.85739825674437</v>
      </c>
      <c r="V17">
        <v>0</v>
      </c>
      <c r="W17">
        <v>3.8404192384219549</v>
      </c>
      <c r="X17">
        <v>26.629226005083705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13.310087610795904</v>
      </c>
      <c r="AL17">
        <v>0.34009690895008615</v>
      </c>
      <c r="AM17">
        <v>0</v>
      </c>
      <c r="AN17">
        <v>0</v>
      </c>
      <c r="AO17">
        <v>0</v>
      </c>
      <c r="AP17">
        <v>1.5309413727241097</v>
      </c>
      <c r="AQ17">
        <v>0</v>
      </c>
      <c r="AR17">
        <v>1.0771845384057972</v>
      </c>
      <c r="AS17">
        <v>1.1485903088760034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591.7508613673175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76.831060760513139</v>
      </c>
      <c r="L18">
        <v>20.170391564085598</v>
      </c>
      <c r="M18">
        <v>0</v>
      </c>
      <c r="N18">
        <v>14.141190950772547</v>
      </c>
      <c r="O18">
        <v>48.37937513749263</v>
      </c>
      <c r="P18">
        <v>59.772098714451538</v>
      </c>
      <c r="Q18">
        <v>0</v>
      </c>
      <c r="R18">
        <v>4.8020000000000005</v>
      </c>
      <c r="S18">
        <v>1.9208000000000001</v>
      </c>
      <c r="T18">
        <v>0</v>
      </c>
      <c r="U18">
        <v>317.85739825674437</v>
      </c>
      <c r="V18">
        <v>0</v>
      </c>
      <c r="W18">
        <v>3.8404192384219549</v>
      </c>
      <c r="X18">
        <v>26.629226005083705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13.310087610795904</v>
      </c>
      <c r="AL18">
        <v>0.34009690895008615</v>
      </c>
      <c r="AM18">
        <v>0</v>
      </c>
      <c r="AN18">
        <v>0</v>
      </c>
      <c r="AO18">
        <v>0</v>
      </c>
      <c r="AP18">
        <v>1.5309413727241097</v>
      </c>
      <c r="AQ18">
        <v>0</v>
      </c>
      <c r="AR18">
        <v>1.0771845384057972</v>
      </c>
      <c r="AS18">
        <v>1.1485903088760034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591.7508613673175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76.831060760513139</v>
      </c>
      <c r="L19">
        <v>20.170391564085598</v>
      </c>
      <c r="M19">
        <v>0</v>
      </c>
      <c r="N19">
        <v>14.141190950772547</v>
      </c>
      <c r="O19">
        <v>48.37937513749263</v>
      </c>
      <c r="P19">
        <v>59.772098714451538</v>
      </c>
      <c r="Q19">
        <v>0</v>
      </c>
      <c r="R19">
        <v>4.8008167088607596</v>
      </c>
      <c r="S19">
        <v>1.9208000000000001</v>
      </c>
      <c r="T19">
        <v>0</v>
      </c>
      <c r="U19">
        <v>260.44572994871481</v>
      </c>
      <c r="V19">
        <v>0</v>
      </c>
      <c r="W19">
        <v>3.8404192384219549</v>
      </c>
      <c r="X19">
        <v>26.629226005083705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13.310087610795904</v>
      </c>
      <c r="AL19">
        <v>0.34009690895008615</v>
      </c>
      <c r="AM19">
        <v>0</v>
      </c>
      <c r="AN19">
        <v>0</v>
      </c>
      <c r="AO19">
        <v>0</v>
      </c>
      <c r="AP19">
        <v>6.2487278580944501E-2</v>
      </c>
      <c r="AQ19">
        <v>0</v>
      </c>
      <c r="AR19">
        <v>1.4811289307971014</v>
      </c>
      <c r="AS19">
        <v>1.1485903088760034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533.27350006639676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76.831060760513139</v>
      </c>
      <c r="L20">
        <v>20.170391564085598</v>
      </c>
      <c r="M20">
        <v>0</v>
      </c>
      <c r="N20">
        <v>14.141190950772547</v>
      </c>
      <c r="O20">
        <v>48.37937513749263</v>
      </c>
      <c r="P20">
        <v>59.772098714451538</v>
      </c>
      <c r="Q20">
        <v>0</v>
      </c>
      <c r="R20">
        <v>4.8008167088607596</v>
      </c>
      <c r="S20">
        <v>1.9208000000000001</v>
      </c>
      <c r="T20">
        <v>0</v>
      </c>
      <c r="U20">
        <v>260.44572994871481</v>
      </c>
      <c r="V20">
        <v>0</v>
      </c>
      <c r="W20">
        <v>3.8404192384219549</v>
      </c>
      <c r="X20">
        <v>26.629226005083705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13.310087610795904</v>
      </c>
      <c r="AL20">
        <v>0.34009690895008615</v>
      </c>
      <c r="AM20">
        <v>0</v>
      </c>
      <c r="AN20">
        <v>0</v>
      </c>
      <c r="AO20">
        <v>0</v>
      </c>
      <c r="AP20">
        <v>6.2487278580944501E-2</v>
      </c>
      <c r="AQ20">
        <v>0</v>
      </c>
      <c r="AR20">
        <v>1.4811289307971014</v>
      </c>
      <c r="AS20">
        <v>1.1485903088760034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533.27350006639676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76.831060760513139</v>
      </c>
      <c r="L21">
        <v>20.169613365862158</v>
      </c>
      <c r="M21">
        <v>0</v>
      </c>
      <c r="N21">
        <v>14.141190950772547</v>
      </c>
      <c r="O21">
        <v>48.37937513749263</v>
      </c>
      <c r="P21">
        <v>59.772098714451538</v>
      </c>
      <c r="Q21">
        <v>0</v>
      </c>
      <c r="R21">
        <v>4.8008167088607596</v>
      </c>
      <c r="S21">
        <v>1.920445158081705</v>
      </c>
      <c r="T21">
        <v>0</v>
      </c>
      <c r="U21">
        <v>260.44572994871481</v>
      </c>
      <c r="V21">
        <v>0</v>
      </c>
      <c r="W21">
        <v>3.8404192384219549</v>
      </c>
      <c r="X21">
        <v>26.629226005083705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4.0200994427903352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13.310087610795904</v>
      </c>
      <c r="AL21">
        <v>0.34009690895008615</v>
      </c>
      <c r="AM21">
        <v>0</v>
      </c>
      <c r="AN21">
        <v>0</v>
      </c>
      <c r="AO21">
        <v>0</v>
      </c>
      <c r="AP21">
        <v>6.2487278580944501E-2</v>
      </c>
      <c r="AQ21">
        <v>0</v>
      </c>
      <c r="AR21">
        <v>1.4811289307971014</v>
      </c>
      <c r="AS21">
        <v>1.1485903088760034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537.29246646904539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76.831060760513139</v>
      </c>
      <c r="L22">
        <v>20.169613365862158</v>
      </c>
      <c r="M22">
        <v>0</v>
      </c>
      <c r="N22">
        <v>14.141190950772547</v>
      </c>
      <c r="O22">
        <v>48.37937513749263</v>
      </c>
      <c r="P22">
        <v>59.772098714451538</v>
      </c>
      <c r="Q22">
        <v>0</v>
      </c>
      <c r="R22">
        <v>4.8008167088607596</v>
      </c>
      <c r="S22">
        <v>1.920445158081705</v>
      </c>
      <c r="T22">
        <v>0</v>
      </c>
      <c r="U22">
        <v>260.44572994871481</v>
      </c>
      <c r="V22">
        <v>0</v>
      </c>
      <c r="W22">
        <v>3.8404192384219549</v>
      </c>
      <c r="X22">
        <v>26.629226005083705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4.0200994427903352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13.310087610795904</v>
      </c>
      <c r="AL22">
        <v>0.34009690895008615</v>
      </c>
      <c r="AM22">
        <v>0</v>
      </c>
      <c r="AN22">
        <v>0</v>
      </c>
      <c r="AO22">
        <v>0</v>
      </c>
      <c r="AP22">
        <v>6.2487278580944501E-2</v>
      </c>
      <c r="AQ22">
        <v>0</v>
      </c>
      <c r="AR22">
        <v>1.4811289307971014</v>
      </c>
      <c r="AS22">
        <v>1.1485903088760034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537.29246646904539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76.830932025879491</v>
      </c>
      <c r="L23">
        <v>20.169613365862158</v>
      </c>
      <c r="M23">
        <v>0</v>
      </c>
      <c r="N23">
        <v>14.141190950772547</v>
      </c>
      <c r="O23">
        <v>48.37937513749263</v>
      </c>
      <c r="P23">
        <v>59.772098714451538</v>
      </c>
      <c r="Q23">
        <v>0</v>
      </c>
      <c r="R23">
        <v>4.8008167088607596</v>
      </c>
      <c r="S23">
        <v>1.920445158081705</v>
      </c>
      <c r="T23">
        <v>0</v>
      </c>
      <c r="U23">
        <v>260.44572994871481</v>
      </c>
      <c r="V23">
        <v>0</v>
      </c>
      <c r="W23">
        <v>3.8404192384219549</v>
      </c>
      <c r="X23">
        <v>31.968718026799007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4.0200994427903352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13.310087610795904</v>
      </c>
      <c r="AL23">
        <v>0.34009690895008615</v>
      </c>
      <c r="AM23">
        <v>0</v>
      </c>
      <c r="AN23">
        <v>0</v>
      </c>
      <c r="AO23">
        <v>0</v>
      </c>
      <c r="AP23">
        <v>6.2487278580944501E-2</v>
      </c>
      <c r="AQ23">
        <v>0</v>
      </c>
      <c r="AR23">
        <v>1.4811289307971014</v>
      </c>
      <c r="AS23">
        <v>1.1485903088760034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542.63182975612699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76.830831156186605</v>
      </c>
      <c r="L24">
        <v>20.169613365862158</v>
      </c>
      <c r="M24">
        <v>0</v>
      </c>
      <c r="N24">
        <v>14.141190950772547</v>
      </c>
      <c r="O24">
        <v>48.37937513749263</v>
      </c>
      <c r="P24">
        <v>59.772098714451538</v>
      </c>
      <c r="Q24">
        <v>0</v>
      </c>
      <c r="R24">
        <v>4.8008167088607596</v>
      </c>
      <c r="S24">
        <v>1.920445158081705</v>
      </c>
      <c r="T24">
        <v>0</v>
      </c>
      <c r="U24">
        <v>260.44572994871481</v>
      </c>
      <c r="V24">
        <v>0</v>
      </c>
      <c r="W24">
        <v>3.8404192384219549</v>
      </c>
      <c r="X24">
        <v>31.968718026799007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4.0200994427903352</v>
      </c>
      <c r="AF24">
        <v>0</v>
      </c>
      <c r="AG24">
        <v>0</v>
      </c>
      <c r="AH24">
        <v>4.6202923200000008</v>
      </c>
      <c r="AI24">
        <v>0</v>
      </c>
      <c r="AJ24">
        <v>0</v>
      </c>
      <c r="AK24">
        <v>13.310087610795904</v>
      </c>
      <c r="AL24">
        <v>0.34009690895008615</v>
      </c>
      <c r="AM24">
        <v>0</v>
      </c>
      <c r="AN24">
        <v>0</v>
      </c>
      <c r="AO24">
        <v>0</v>
      </c>
      <c r="AP24">
        <v>6.2487278580944501E-2</v>
      </c>
      <c r="AQ24">
        <v>0</v>
      </c>
      <c r="AR24">
        <v>1.4811289307971014</v>
      </c>
      <c r="AS24">
        <v>1.1485903088760034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547.25202120643405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76.83074998779793</v>
      </c>
      <c r="L25">
        <v>33.611549294151544</v>
      </c>
      <c r="M25">
        <v>0</v>
      </c>
      <c r="N25">
        <v>14.141190950772547</v>
      </c>
      <c r="O25">
        <v>48.37937513749263</v>
      </c>
      <c r="P25">
        <v>59.772098714451538</v>
      </c>
      <c r="Q25">
        <v>0</v>
      </c>
      <c r="R25">
        <v>10.34036879587325</v>
      </c>
      <c r="S25">
        <v>1.8407754051160024</v>
      </c>
      <c r="T25">
        <v>0</v>
      </c>
      <c r="U25">
        <v>260.44572994871481</v>
      </c>
      <c r="V25">
        <v>4.4279036924842226</v>
      </c>
      <c r="W25">
        <v>8.4903193276481144</v>
      </c>
      <c r="X25">
        <v>30.708768551861041</v>
      </c>
      <c r="Y25">
        <v>0</v>
      </c>
      <c r="Z25">
        <v>0</v>
      </c>
      <c r="AA25">
        <v>0</v>
      </c>
      <c r="AB25">
        <v>3.2128913215303827</v>
      </c>
      <c r="AC25">
        <v>0</v>
      </c>
      <c r="AD25">
        <v>0</v>
      </c>
      <c r="AE25">
        <v>4.0200994427903352</v>
      </c>
      <c r="AF25">
        <v>0</v>
      </c>
      <c r="AG25">
        <v>0</v>
      </c>
      <c r="AH25">
        <v>8.7785553063991557</v>
      </c>
      <c r="AI25">
        <v>0</v>
      </c>
      <c r="AJ25">
        <v>0</v>
      </c>
      <c r="AK25">
        <v>13.310087610795904</v>
      </c>
      <c r="AL25">
        <v>0.34009690895008615</v>
      </c>
      <c r="AM25">
        <v>0</v>
      </c>
      <c r="AN25">
        <v>0</v>
      </c>
      <c r="AO25">
        <v>0</v>
      </c>
      <c r="AP25">
        <v>6.2487278580944501E-2</v>
      </c>
      <c r="AQ25">
        <v>0</v>
      </c>
      <c r="AR25">
        <v>0.80788853079710155</v>
      </c>
      <c r="AS25">
        <v>1.1485903088760034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580.66952651508348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76.830683262311481</v>
      </c>
      <c r="L26">
        <v>41.769665845808859</v>
      </c>
      <c r="M26">
        <v>0</v>
      </c>
      <c r="N26">
        <v>14.141190950772547</v>
      </c>
      <c r="O26">
        <v>48.37937513749263</v>
      </c>
      <c r="P26">
        <v>59.772098714451538</v>
      </c>
      <c r="Q26">
        <v>0</v>
      </c>
      <c r="R26">
        <v>10.34036879587325</v>
      </c>
      <c r="S26">
        <v>6.4402325137786081</v>
      </c>
      <c r="T26">
        <v>0</v>
      </c>
      <c r="U26">
        <v>260.44572994871481</v>
      </c>
      <c r="V26">
        <v>4.4279036924842226</v>
      </c>
      <c r="W26">
        <v>8.4903193276481144</v>
      </c>
      <c r="X26">
        <v>30.708768551861041</v>
      </c>
      <c r="Y26">
        <v>0</v>
      </c>
      <c r="Z26">
        <v>0</v>
      </c>
      <c r="AA26">
        <v>0</v>
      </c>
      <c r="AB26">
        <v>3.2128913215303827</v>
      </c>
      <c r="AC26">
        <v>0</v>
      </c>
      <c r="AD26">
        <v>2.2284334137017412</v>
      </c>
      <c r="AE26">
        <v>8.0401991395946997</v>
      </c>
      <c r="AF26">
        <v>0</v>
      </c>
      <c r="AG26">
        <v>0</v>
      </c>
      <c r="AH26">
        <v>12.936818546800422</v>
      </c>
      <c r="AI26">
        <v>0</v>
      </c>
      <c r="AJ26">
        <v>0</v>
      </c>
      <c r="AK26">
        <v>13.310087610795904</v>
      </c>
      <c r="AL26">
        <v>0.34009690895008615</v>
      </c>
      <c r="AM26">
        <v>0</v>
      </c>
      <c r="AN26">
        <v>0</v>
      </c>
      <c r="AO26">
        <v>0</v>
      </c>
      <c r="AP26">
        <v>6.2487278580944501E-2</v>
      </c>
      <c r="AQ26">
        <v>0</v>
      </c>
      <c r="AR26">
        <v>0.80788853079710155</v>
      </c>
      <c r="AS26">
        <v>1.1485903088760034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603.83382980082433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76.830683262311481</v>
      </c>
      <c r="L27">
        <v>41.769713651809923</v>
      </c>
      <c r="M27">
        <v>0</v>
      </c>
      <c r="N27">
        <v>14.141190950772547</v>
      </c>
      <c r="O27">
        <v>48.37937513749263</v>
      </c>
      <c r="P27">
        <v>59.772098714451538</v>
      </c>
      <c r="Q27">
        <v>0</v>
      </c>
      <c r="R27">
        <v>10.34036879587325</v>
      </c>
      <c r="S27">
        <v>6.4402325137786081</v>
      </c>
      <c r="T27">
        <v>0</v>
      </c>
      <c r="U27">
        <v>260.44572994871481</v>
      </c>
      <c r="V27">
        <v>4.4279036924842226</v>
      </c>
      <c r="W27">
        <v>8.4903193276481144</v>
      </c>
      <c r="X27">
        <v>30.708768551861041</v>
      </c>
      <c r="Y27">
        <v>0</v>
      </c>
      <c r="Z27">
        <v>0.26833576000000003</v>
      </c>
      <c r="AA27">
        <v>2.023376055555556</v>
      </c>
      <c r="AB27">
        <v>6.4257828970742699</v>
      </c>
      <c r="AC27">
        <v>2.3605096538401127</v>
      </c>
      <c r="AD27">
        <v>4.4568668274034824</v>
      </c>
      <c r="AE27">
        <v>12.060298582385036</v>
      </c>
      <c r="AF27">
        <v>0</v>
      </c>
      <c r="AG27">
        <v>0</v>
      </c>
      <c r="AH27">
        <v>18.481169280000003</v>
      </c>
      <c r="AI27">
        <v>0</v>
      </c>
      <c r="AJ27">
        <v>0</v>
      </c>
      <c r="AK27">
        <v>13.310087610795904</v>
      </c>
      <c r="AL27">
        <v>0.34009690895008615</v>
      </c>
      <c r="AM27">
        <v>1.0080934843210805</v>
      </c>
      <c r="AN27">
        <v>0</v>
      </c>
      <c r="AO27">
        <v>0</v>
      </c>
      <c r="AP27">
        <v>6.2487278580944501E-2</v>
      </c>
      <c r="AQ27">
        <v>0</v>
      </c>
      <c r="AR27">
        <v>8.6174770692028986</v>
      </c>
      <c r="AS27">
        <v>1.1485903088760034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632.30955626418358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76.830683262311481</v>
      </c>
      <c r="L28">
        <v>36.49976849894292</v>
      </c>
      <c r="M28">
        <v>0</v>
      </c>
      <c r="N28">
        <v>14.141190950772547</v>
      </c>
      <c r="O28">
        <v>48.37937513749263</v>
      </c>
      <c r="P28">
        <v>59.772098714451538</v>
      </c>
      <c r="Q28">
        <v>0</v>
      </c>
      <c r="R28">
        <v>10.34036879587325</v>
      </c>
      <c r="S28">
        <v>1.8407754051160024</v>
      </c>
      <c r="T28">
        <v>0</v>
      </c>
      <c r="U28">
        <v>260.44572994871481</v>
      </c>
      <c r="V28">
        <v>4.4279036924842226</v>
      </c>
      <c r="W28">
        <v>8.4903193276481144</v>
      </c>
      <c r="X28">
        <v>30.708768551861041</v>
      </c>
      <c r="Y28">
        <v>0</v>
      </c>
      <c r="Z28">
        <v>3.1813888619999995</v>
      </c>
      <c r="AA28">
        <v>3.427020843295828</v>
      </c>
      <c r="AB28">
        <v>6.4257828970742699</v>
      </c>
      <c r="AC28">
        <v>7.0886722564787172</v>
      </c>
      <c r="AD28">
        <v>6.6853002411052227</v>
      </c>
      <c r="AE28">
        <v>12.060298582385036</v>
      </c>
      <c r="AF28">
        <v>0</v>
      </c>
      <c r="AG28">
        <v>0</v>
      </c>
      <c r="AH28">
        <v>27.721753919999998</v>
      </c>
      <c r="AI28">
        <v>0</v>
      </c>
      <c r="AJ28">
        <v>0</v>
      </c>
      <c r="AK28">
        <v>13.310087610795904</v>
      </c>
      <c r="AL28">
        <v>0.34009690895008615</v>
      </c>
      <c r="AM28">
        <v>2.570313108027007</v>
      </c>
      <c r="AN28">
        <v>0</v>
      </c>
      <c r="AO28">
        <v>0</v>
      </c>
      <c r="AP28">
        <v>6.2487278580944501E-2</v>
      </c>
      <c r="AQ28">
        <v>0</v>
      </c>
      <c r="AR28">
        <v>8.6174770692028986</v>
      </c>
      <c r="AS28">
        <v>1.1485903088760034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644.51625217244032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143.49941295672997</v>
      </c>
      <c r="L29">
        <v>41.680424985875639</v>
      </c>
      <c r="M29">
        <v>0</v>
      </c>
      <c r="N29">
        <v>14.141190950772547</v>
      </c>
      <c r="O29">
        <v>48.37937513749263</v>
      </c>
      <c r="P29">
        <v>59.772098714451538</v>
      </c>
      <c r="Q29">
        <v>0</v>
      </c>
      <c r="R29">
        <v>10.34036879587325</v>
      </c>
      <c r="S29">
        <v>5.5193533351724131</v>
      </c>
      <c r="T29">
        <v>0</v>
      </c>
      <c r="U29">
        <v>268.12312426386063</v>
      </c>
      <c r="V29">
        <v>4.4279036924842226</v>
      </c>
      <c r="W29">
        <v>8.4903193276481144</v>
      </c>
      <c r="X29">
        <v>30.708768551861041</v>
      </c>
      <c r="Y29">
        <v>0</v>
      </c>
      <c r="Z29">
        <v>3.1813888619999995</v>
      </c>
      <c r="AA29">
        <v>6.744586851851853</v>
      </c>
      <c r="AB29">
        <v>6.4257828970742699</v>
      </c>
      <c r="AC29">
        <v>7.0886722564787172</v>
      </c>
      <c r="AD29">
        <v>6.6853002411052227</v>
      </c>
      <c r="AE29">
        <v>12.060298582385036</v>
      </c>
      <c r="AF29">
        <v>0</v>
      </c>
      <c r="AG29">
        <v>0</v>
      </c>
      <c r="AH29">
        <v>32.342046240000002</v>
      </c>
      <c r="AI29">
        <v>0.93149206158680298</v>
      </c>
      <c r="AJ29">
        <v>0</v>
      </c>
      <c r="AK29">
        <v>13.310087610795904</v>
      </c>
      <c r="AL29">
        <v>1.7004842907917388</v>
      </c>
      <c r="AM29">
        <v>2.570313108027007</v>
      </c>
      <c r="AN29">
        <v>0</v>
      </c>
      <c r="AO29">
        <v>0</v>
      </c>
      <c r="AP29">
        <v>6.2487278580944501E-2</v>
      </c>
      <c r="AQ29">
        <v>0</v>
      </c>
      <c r="AR29">
        <v>1.0771845384057972</v>
      </c>
      <c r="AS29">
        <v>1.1485903088760034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730.41105584018146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157.58218523364542</v>
      </c>
      <c r="L30">
        <v>41.770439668429368</v>
      </c>
      <c r="M30">
        <v>0</v>
      </c>
      <c r="N30">
        <v>14.141190950772547</v>
      </c>
      <c r="O30">
        <v>48.37937513749263</v>
      </c>
      <c r="P30">
        <v>59.772098714451538</v>
      </c>
      <c r="Q30">
        <v>0</v>
      </c>
      <c r="R30">
        <v>10.34036879587325</v>
      </c>
      <c r="S30">
        <v>6.4387429932938858</v>
      </c>
      <c r="T30">
        <v>0</v>
      </c>
      <c r="U30">
        <v>279.35977950254608</v>
      </c>
      <c r="V30">
        <v>4.4279036924842226</v>
      </c>
      <c r="W30">
        <v>8.4903193276481144</v>
      </c>
      <c r="X30">
        <v>30.708768551861041</v>
      </c>
      <c r="Y30">
        <v>0</v>
      </c>
      <c r="Z30">
        <v>3.1813888619999995</v>
      </c>
      <c r="AA30">
        <v>6.744586851851853</v>
      </c>
      <c r="AB30">
        <v>6.4257828970742699</v>
      </c>
      <c r="AC30">
        <v>7.0886722564787172</v>
      </c>
      <c r="AD30">
        <v>6.6853002411052227</v>
      </c>
      <c r="AE30">
        <v>12.060298582385036</v>
      </c>
      <c r="AF30">
        <v>0</v>
      </c>
      <c r="AG30">
        <v>0</v>
      </c>
      <c r="AH30">
        <v>33.497119320000003</v>
      </c>
      <c r="AI30">
        <v>3.9880276581304015</v>
      </c>
      <c r="AJ30">
        <v>0</v>
      </c>
      <c r="AK30">
        <v>13.310087610795904</v>
      </c>
      <c r="AL30">
        <v>13.603873818416526</v>
      </c>
      <c r="AM30">
        <v>2.570313108027007</v>
      </c>
      <c r="AN30">
        <v>0</v>
      </c>
      <c r="AO30">
        <v>0</v>
      </c>
      <c r="AP30">
        <v>6.2487278580944501E-2</v>
      </c>
      <c r="AQ30">
        <v>0</v>
      </c>
      <c r="AR30">
        <v>0.80788853079710155</v>
      </c>
      <c r="AS30">
        <v>1.1485903088760034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772.58558989301696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157.58218523364542</v>
      </c>
      <c r="L31">
        <v>41.770439668429368</v>
      </c>
      <c r="M31">
        <v>0</v>
      </c>
      <c r="N31">
        <v>14.141190950772547</v>
      </c>
      <c r="O31">
        <v>48.37937513749263</v>
      </c>
      <c r="P31">
        <v>59.772098714451538</v>
      </c>
      <c r="Q31">
        <v>0</v>
      </c>
      <c r="R31">
        <v>10.34036879587325</v>
      </c>
      <c r="S31">
        <v>6.4387429932938858</v>
      </c>
      <c r="T31">
        <v>0</v>
      </c>
      <c r="U31">
        <v>290.51454603231775</v>
      </c>
      <c r="V31">
        <v>4.4279036924842226</v>
      </c>
      <c r="W31">
        <v>8.4903193276481144</v>
      </c>
      <c r="X31">
        <v>30.708768551861041</v>
      </c>
      <c r="Y31">
        <v>0</v>
      </c>
      <c r="Z31">
        <v>3.1813888619999995</v>
      </c>
      <c r="AA31">
        <v>6.744586851851853</v>
      </c>
      <c r="AB31">
        <v>6.4257828970742699</v>
      </c>
      <c r="AC31">
        <v>7.0886722564787172</v>
      </c>
      <c r="AD31">
        <v>6.6853002411052227</v>
      </c>
      <c r="AE31">
        <v>12.060298582385036</v>
      </c>
      <c r="AF31">
        <v>0</v>
      </c>
      <c r="AG31">
        <v>0</v>
      </c>
      <c r="AH31">
        <v>34.236366050559667</v>
      </c>
      <c r="AI31">
        <v>3.9880276581304015</v>
      </c>
      <c r="AJ31">
        <v>0</v>
      </c>
      <c r="AK31">
        <v>13.310087610795904</v>
      </c>
      <c r="AL31">
        <v>13.603873818416526</v>
      </c>
      <c r="AM31">
        <v>2.570313108027007</v>
      </c>
      <c r="AN31">
        <v>0</v>
      </c>
      <c r="AO31">
        <v>0</v>
      </c>
      <c r="AP31">
        <v>6.2487278580944501E-2</v>
      </c>
      <c r="AQ31">
        <v>0</v>
      </c>
      <c r="AR31">
        <v>0.80788853079710155</v>
      </c>
      <c r="AS31">
        <v>1.1485903088760034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784.47960315334831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157.58218523364542</v>
      </c>
      <c r="L32">
        <v>41.770439668429368</v>
      </c>
      <c r="M32">
        <v>0</v>
      </c>
      <c r="N32">
        <v>14.141190950772547</v>
      </c>
      <c r="O32">
        <v>48.37937513749263</v>
      </c>
      <c r="P32">
        <v>59.772098714451538</v>
      </c>
      <c r="Q32">
        <v>0</v>
      </c>
      <c r="R32">
        <v>10.34036879587325</v>
      </c>
      <c r="S32">
        <v>6.4387429932938858</v>
      </c>
      <c r="T32">
        <v>0</v>
      </c>
      <c r="U32">
        <v>297.70753969781515</v>
      </c>
      <c r="V32">
        <v>4.4279036924842226</v>
      </c>
      <c r="W32">
        <v>8.4903193276481144</v>
      </c>
      <c r="X32">
        <v>30.708768551861041</v>
      </c>
      <c r="Y32">
        <v>0</v>
      </c>
      <c r="Z32">
        <v>3.1813888619999995</v>
      </c>
      <c r="AA32">
        <v>6.744586851851853</v>
      </c>
      <c r="AB32">
        <v>6.4257828970742699</v>
      </c>
      <c r="AC32">
        <v>7.0886722564787172</v>
      </c>
      <c r="AD32">
        <v>6.6853002411052227</v>
      </c>
      <c r="AE32">
        <v>12.060298582385036</v>
      </c>
      <c r="AF32">
        <v>0</v>
      </c>
      <c r="AG32">
        <v>0</v>
      </c>
      <c r="AH32">
        <v>34.236366050559667</v>
      </c>
      <c r="AI32">
        <v>3.9880276581304015</v>
      </c>
      <c r="AJ32">
        <v>0</v>
      </c>
      <c r="AK32">
        <v>13.310087610795904</v>
      </c>
      <c r="AL32">
        <v>13.603873818416526</v>
      </c>
      <c r="AM32">
        <v>2.570313108027007</v>
      </c>
      <c r="AN32">
        <v>0</v>
      </c>
      <c r="AO32">
        <v>0</v>
      </c>
      <c r="AP32">
        <v>6.2487278580944501E-2</v>
      </c>
      <c r="AQ32">
        <v>0</v>
      </c>
      <c r="AR32">
        <v>0.80788853079710155</v>
      </c>
      <c r="AS32">
        <v>1.1485903088760034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791.6725968188457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157.58218523364542</v>
      </c>
      <c r="L33">
        <v>41.770439668429368</v>
      </c>
      <c r="M33">
        <v>0</v>
      </c>
      <c r="N33">
        <v>14.141190950772547</v>
      </c>
      <c r="O33">
        <v>48.37937513749263</v>
      </c>
      <c r="P33">
        <v>59.772098714451538</v>
      </c>
      <c r="Q33">
        <v>0</v>
      </c>
      <c r="R33">
        <v>10.34036879587325</v>
      </c>
      <c r="S33">
        <v>6.4387429932938858</v>
      </c>
      <c r="T33">
        <v>0</v>
      </c>
      <c r="U33">
        <v>303.68793263626901</v>
      </c>
      <c r="V33">
        <v>4.4279036924842226</v>
      </c>
      <c r="W33">
        <v>8.4903193276481144</v>
      </c>
      <c r="X33">
        <v>29.610556678804922</v>
      </c>
      <c r="Y33">
        <v>0</v>
      </c>
      <c r="Z33">
        <v>3.1813888619999995</v>
      </c>
      <c r="AA33">
        <v>3.427020843295828</v>
      </c>
      <c r="AB33">
        <v>6.4257828970742699</v>
      </c>
      <c r="AC33">
        <v>7.0886722564787172</v>
      </c>
      <c r="AD33">
        <v>4.4568668274034824</v>
      </c>
      <c r="AE33">
        <v>12.060298582385036</v>
      </c>
      <c r="AF33">
        <v>0</v>
      </c>
      <c r="AG33">
        <v>0</v>
      </c>
      <c r="AH33">
        <v>27.721753919999998</v>
      </c>
      <c r="AI33">
        <v>3.9880276581304015</v>
      </c>
      <c r="AJ33">
        <v>0</v>
      </c>
      <c r="AK33">
        <v>13.310087610795904</v>
      </c>
      <c r="AL33">
        <v>13.603873818416526</v>
      </c>
      <c r="AM33">
        <v>2.570313108027007</v>
      </c>
      <c r="AN33">
        <v>0</v>
      </c>
      <c r="AO33">
        <v>0</v>
      </c>
      <c r="AP33">
        <v>6.2487278580944501E-2</v>
      </c>
      <c r="AQ33">
        <v>0</v>
      </c>
      <c r="AR33">
        <v>0.80788853079710155</v>
      </c>
      <c r="AS33">
        <v>1.1485903088760034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784.49416633142596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157.58218523364542</v>
      </c>
      <c r="L34">
        <v>41.790152494177285</v>
      </c>
      <c r="M34">
        <v>0</v>
      </c>
      <c r="N34">
        <v>14.141190950772547</v>
      </c>
      <c r="O34">
        <v>48.37937513749263</v>
      </c>
      <c r="P34">
        <v>59.772098714451538</v>
      </c>
      <c r="Q34">
        <v>0</v>
      </c>
      <c r="R34">
        <v>10.340880081061163</v>
      </c>
      <c r="S34">
        <v>6.4387429932938858</v>
      </c>
      <c r="T34">
        <v>0</v>
      </c>
      <c r="U34">
        <v>309.65461560517588</v>
      </c>
      <c r="V34">
        <v>4.4279608783706248</v>
      </c>
      <c r="W34">
        <v>8.4903193276481144</v>
      </c>
      <c r="X34">
        <v>31.770356576773189</v>
      </c>
      <c r="Y34">
        <v>0</v>
      </c>
      <c r="Z34">
        <v>1.5906943039999999</v>
      </c>
      <c r="AA34">
        <v>3.427020843295828</v>
      </c>
      <c r="AB34">
        <v>6.4257828970742699</v>
      </c>
      <c r="AC34">
        <v>2.3605096538401127</v>
      </c>
      <c r="AD34">
        <v>4.4568668274034824</v>
      </c>
      <c r="AE34">
        <v>8.0401991395946997</v>
      </c>
      <c r="AF34">
        <v>0</v>
      </c>
      <c r="AG34">
        <v>0</v>
      </c>
      <c r="AH34">
        <v>21.32264899583949</v>
      </c>
      <c r="AI34">
        <v>3.9880276581304015</v>
      </c>
      <c r="AJ34">
        <v>0</v>
      </c>
      <c r="AK34">
        <v>13.310087610795904</v>
      </c>
      <c r="AL34">
        <v>1.7004842907917388</v>
      </c>
      <c r="AM34">
        <v>1.2032083686421609</v>
      </c>
      <c r="AN34">
        <v>0</v>
      </c>
      <c r="AO34">
        <v>0</v>
      </c>
      <c r="AP34">
        <v>0.12497481111946979</v>
      </c>
      <c r="AQ34">
        <v>0</v>
      </c>
      <c r="AR34">
        <v>0.80788853079710155</v>
      </c>
      <c r="AS34">
        <v>1.1485903088760034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762.69486223306308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157.58218523364542</v>
      </c>
      <c r="L35">
        <v>41.790177276979364</v>
      </c>
      <c r="M35">
        <v>0</v>
      </c>
      <c r="N35">
        <v>14.141190950772547</v>
      </c>
      <c r="O35">
        <v>48.37937513749263</v>
      </c>
      <c r="P35">
        <v>59.772098714451538</v>
      </c>
      <c r="Q35">
        <v>0</v>
      </c>
      <c r="R35">
        <v>10.340880081061163</v>
      </c>
      <c r="S35">
        <v>6.4387429932938858</v>
      </c>
      <c r="T35">
        <v>0</v>
      </c>
      <c r="U35">
        <v>316.23915437510931</v>
      </c>
      <c r="V35">
        <v>4.4279608783706248</v>
      </c>
      <c r="W35">
        <v>8.4903193276481144</v>
      </c>
      <c r="X35">
        <v>31.890901752946991</v>
      </c>
      <c r="Y35">
        <v>0</v>
      </c>
      <c r="Z35">
        <v>1.5906943039999999</v>
      </c>
      <c r="AA35">
        <v>2.119727296296297</v>
      </c>
      <c r="AB35">
        <v>6.4257828970742699</v>
      </c>
      <c r="AC35">
        <v>0</v>
      </c>
      <c r="AD35">
        <v>2.2284334137017412</v>
      </c>
      <c r="AE35">
        <v>8.0401991395946997</v>
      </c>
      <c r="AF35">
        <v>0</v>
      </c>
      <c r="AG35">
        <v>0</v>
      </c>
      <c r="AH35">
        <v>18.481169280000003</v>
      </c>
      <c r="AI35">
        <v>3.9880276581304015</v>
      </c>
      <c r="AJ35">
        <v>0</v>
      </c>
      <c r="AK35">
        <v>13.310087610795904</v>
      </c>
      <c r="AL35">
        <v>0.34009690895008615</v>
      </c>
      <c r="AM35">
        <v>0</v>
      </c>
      <c r="AN35">
        <v>0</v>
      </c>
      <c r="AO35">
        <v>0</v>
      </c>
      <c r="AP35">
        <v>0.12497481111946979</v>
      </c>
      <c r="AQ35">
        <v>0</v>
      </c>
      <c r="AR35">
        <v>0.80788853079710155</v>
      </c>
      <c r="AS35">
        <v>1.1485903088760034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758.09865888110755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157.58218523364542</v>
      </c>
      <c r="L36">
        <v>41.790177276979364</v>
      </c>
      <c r="M36">
        <v>0</v>
      </c>
      <c r="N36">
        <v>14.141190950772547</v>
      </c>
      <c r="O36">
        <v>48.37937513749263</v>
      </c>
      <c r="P36">
        <v>59.772098714451538</v>
      </c>
      <c r="Q36">
        <v>0</v>
      </c>
      <c r="R36">
        <v>10.340880081061163</v>
      </c>
      <c r="S36">
        <v>6.4387429932938858</v>
      </c>
      <c r="T36">
        <v>0</v>
      </c>
      <c r="U36">
        <v>317.85739825674437</v>
      </c>
      <c r="V36">
        <v>4.4279608783706248</v>
      </c>
      <c r="W36">
        <v>8.4903193276481144</v>
      </c>
      <c r="X36">
        <v>31.890901752946991</v>
      </c>
      <c r="Y36">
        <v>0</v>
      </c>
      <c r="Z36">
        <v>1.5906943039999999</v>
      </c>
      <c r="AA36">
        <v>0</v>
      </c>
      <c r="AB36">
        <v>2.2763399783945992</v>
      </c>
      <c r="AC36">
        <v>0</v>
      </c>
      <c r="AD36">
        <v>0</v>
      </c>
      <c r="AE36">
        <v>8.0401991395946997</v>
      </c>
      <c r="AF36">
        <v>0</v>
      </c>
      <c r="AG36">
        <v>0</v>
      </c>
      <c r="AH36">
        <v>8.3165262268004216</v>
      </c>
      <c r="AI36">
        <v>0.93149206158680298</v>
      </c>
      <c r="AJ36">
        <v>0</v>
      </c>
      <c r="AK36">
        <v>13.310087610795904</v>
      </c>
      <c r="AL36">
        <v>0.34009690895008615</v>
      </c>
      <c r="AM36">
        <v>0</v>
      </c>
      <c r="AN36">
        <v>0</v>
      </c>
      <c r="AO36">
        <v>0</v>
      </c>
      <c r="AP36">
        <v>0.12497481111946979</v>
      </c>
      <c r="AQ36">
        <v>0</v>
      </c>
      <c r="AR36">
        <v>0.80788853079710155</v>
      </c>
      <c r="AS36">
        <v>1.1485903088760034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737.9981204843217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157.58218523364542</v>
      </c>
      <c r="L37">
        <v>41.790177276979364</v>
      </c>
      <c r="M37">
        <v>0</v>
      </c>
      <c r="N37">
        <v>14.141190950772547</v>
      </c>
      <c r="O37">
        <v>48.37937513749263</v>
      </c>
      <c r="P37">
        <v>59.772098714451538</v>
      </c>
      <c r="Q37">
        <v>0</v>
      </c>
      <c r="R37">
        <v>10.340880081061163</v>
      </c>
      <c r="S37">
        <v>6.4387429932938858</v>
      </c>
      <c r="T37">
        <v>0</v>
      </c>
      <c r="U37">
        <v>317.85739825674437</v>
      </c>
      <c r="V37">
        <v>4.4279608783706248</v>
      </c>
      <c r="W37">
        <v>8.4903193276481144</v>
      </c>
      <c r="X37">
        <v>31.890901752946991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8.0401991395946997</v>
      </c>
      <c r="AF37">
        <v>0</v>
      </c>
      <c r="AG37">
        <v>0</v>
      </c>
      <c r="AH37">
        <v>4.1582629863991549</v>
      </c>
      <c r="AI37">
        <v>0</v>
      </c>
      <c r="AJ37">
        <v>0</v>
      </c>
      <c r="AK37">
        <v>13.310087610795904</v>
      </c>
      <c r="AL37">
        <v>0.34009690895008615</v>
      </c>
      <c r="AM37">
        <v>0</v>
      </c>
      <c r="AN37">
        <v>0</v>
      </c>
      <c r="AO37">
        <v>0</v>
      </c>
      <c r="AP37">
        <v>0.12497481111946979</v>
      </c>
      <c r="AQ37">
        <v>0</v>
      </c>
      <c r="AR37">
        <v>0.80788853079710155</v>
      </c>
      <c r="AS37">
        <v>1.1485903088760034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729.041330899939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157.58218523364542</v>
      </c>
      <c r="L38">
        <v>41.790177276979364</v>
      </c>
      <c r="M38">
        <v>0</v>
      </c>
      <c r="N38">
        <v>14.141190950772547</v>
      </c>
      <c r="O38">
        <v>48.37937513749263</v>
      </c>
      <c r="P38">
        <v>59.772098714451538</v>
      </c>
      <c r="Q38">
        <v>0</v>
      </c>
      <c r="R38">
        <v>10.340880081061163</v>
      </c>
      <c r="S38">
        <v>6.4387429932938858</v>
      </c>
      <c r="T38">
        <v>0</v>
      </c>
      <c r="U38">
        <v>317.85739825674437</v>
      </c>
      <c r="V38">
        <v>4.4279608783706248</v>
      </c>
      <c r="W38">
        <v>8.4903193276481144</v>
      </c>
      <c r="X38">
        <v>31.890901752946991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8.0401991395946997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13.310087610795904</v>
      </c>
      <c r="AL38">
        <v>0.34009690895008615</v>
      </c>
      <c r="AM38">
        <v>0</v>
      </c>
      <c r="AN38">
        <v>0</v>
      </c>
      <c r="AO38">
        <v>0</v>
      </c>
      <c r="AP38">
        <v>0.12497481111946979</v>
      </c>
      <c r="AQ38">
        <v>0</v>
      </c>
      <c r="AR38">
        <v>0.80788853079710155</v>
      </c>
      <c r="AS38">
        <v>1.1485903088760034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724.88306791353989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157.58218523364542</v>
      </c>
      <c r="L39">
        <v>41.790177276979364</v>
      </c>
      <c r="M39">
        <v>0</v>
      </c>
      <c r="N39">
        <v>14.141190950772547</v>
      </c>
      <c r="O39">
        <v>48.37937513749263</v>
      </c>
      <c r="P39">
        <v>59.772098714451538</v>
      </c>
      <c r="Q39">
        <v>0</v>
      </c>
      <c r="R39">
        <v>10.340880081061163</v>
      </c>
      <c r="S39">
        <v>6.4387429932938858</v>
      </c>
      <c r="T39">
        <v>0</v>
      </c>
      <c r="U39">
        <v>317.85739825674437</v>
      </c>
      <c r="V39">
        <v>4.4279608783706248</v>
      </c>
      <c r="W39">
        <v>8.4903193276481144</v>
      </c>
      <c r="X39">
        <v>31.890901752946991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8.0401991395946997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13.310087610795904</v>
      </c>
      <c r="AL39">
        <v>0.34009690895008615</v>
      </c>
      <c r="AM39">
        <v>0</v>
      </c>
      <c r="AN39">
        <v>0</v>
      </c>
      <c r="AO39">
        <v>0</v>
      </c>
      <c r="AP39">
        <v>0.12497481111946979</v>
      </c>
      <c r="AQ39">
        <v>0</v>
      </c>
      <c r="AR39">
        <v>0.80788853079710155</v>
      </c>
      <c r="AS39">
        <v>1.1485903088760034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724.88306791353989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157.58218523364542</v>
      </c>
      <c r="L40">
        <v>41.790177276979364</v>
      </c>
      <c r="M40">
        <v>0</v>
      </c>
      <c r="N40">
        <v>14.141190950772547</v>
      </c>
      <c r="O40">
        <v>48.37937513749263</v>
      </c>
      <c r="P40">
        <v>59.772098714451538</v>
      </c>
      <c r="Q40">
        <v>0</v>
      </c>
      <c r="R40">
        <v>10.340880081061163</v>
      </c>
      <c r="S40">
        <v>6.4387429932938858</v>
      </c>
      <c r="T40">
        <v>0</v>
      </c>
      <c r="U40">
        <v>317.85739825674437</v>
      </c>
      <c r="V40">
        <v>4.4279608783706248</v>
      </c>
      <c r="W40">
        <v>8.4903193276481144</v>
      </c>
      <c r="X40">
        <v>31.890901752946991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4.0200994427903352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13.310087610795904</v>
      </c>
      <c r="AL40">
        <v>0.34009690895008615</v>
      </c>
      <c r="AM40">
        <v>0</v>
      </c>
      <c r="AN40">
        <v>0</v>
      </c>
      <c r="AO40">
        <v>0</v>
      </c>
      <c r="AP40">
        <v>0.12497481111946979</v>
      </c>
      <c r="AQ40">
        <v>0</v>
      </c>
      <c r="AR40">
        <v>0.80788853079710155</v>
      </c>
      <c r="AS40">
        <v>1.1485903088760034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720.86296821673545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157.58218523364542</v>
      </c>
      <c r="L41">
        <v>41.790177276979364</v>
      </c>
      <c r="M41">
        <v>0</v>
      </c>
      <c r="N41">
        <v>14.141190950772547</v>
      </c>
      <c r="O41">
        <v>48.37937513749263</v>
      </c>
      <c r="P41">
        <v>59.772098714451538</v>
      </c>
      <c r="Q41">
        <v>0</v>
      </c>
      <c r="R41">
        <v>10.340880081061163</v>
      </c>
      <c r="S41">
        <v>6.4387429932938858</v>
      </c>
      <c r="T41">
        <v>0</v>
      </c>
      <c r="U41">
        <v>317.85739825674437</v>
      </c>
      <c r="V41">
        <v>4.4279608783706248</v>
      </c>
      <c r="W41">
        <v>8.4903193276481144</v>
      </c>
      <c r="X41">
        <v>31.890901752946991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4.0200994427903352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13.310087610795904</v>
      </c>
      <c r="AL41">
        <v>0.34009690895008615</v>
      </c>
      <c r="AM41">
        <v>0</v>
      </c>
      <c r="AN41">
        <v>0</v>
      </c>
      <c r="AO41">
        <v>0</v>
      </c>
      <c r="AP41">
        <v>0.12497481111946979</v>
      </c>
      <c r="AQ41">
        <v>0</v>
      </c>
      <c r="AR41">
        <v>8.6174770692028986</v>
      </c>
      <c r="AS41">
        <v>1.1485903088760034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728.67255675514127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157.58218523364542</v>
      </c>
      <c r="L42">
        <v>41.790177276979364</v>
      </c>
      <c r="M42">
        <v>0</v>
      </c>
      <c r="N42">
        <v>14.141190950772547</v>
      </c>
      <c r="O42">
        <v>48.37937513749263</v>
      </c>
      <c r="P42">
        <v>59.772098714451538</v>
      </c>
      <c r="Q42">
        <v>0</v>
      </c>
      <c r="R42">
        <v>10.340880081061163</v>
      </c>
      <c r="S42">
        <v>6.4387429932938858</v>
      </c>
      <c r="T42">
        <v>0</v>
      </c>
      <c r="U42">
        <v>317.85739825674437</v>
      </c>
      <c r="V42">
        <v>4.4279608783706248</v>
      </c>
      <c r="W42">
        <v>8.4903193276481144</v>
      </c>
      <c r="X42">
        <v>31.890901752946991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4.0200994427903352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13.310087610795904</v>
      </c>
      <c r="AL42">
        <v>0.34009690895008615</v>
      </c>
      <c r="AM42">
        <v>0</v>
      </c>
      <c r="AN42">
        <v>0</v>
      </c>
      <c r="AO42">
        <v>0</v>
      </c>
      <c r="AP42">
        <v>0.12497481111946979</v>
      </c>
      <c r="AQ42">
        <v>0</v>
      </c>
      <c r="AR42">
        <v>8.6174770692028986</v>
      </c>
      <c r="AS42">
        <v>1.1485903088760034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728.67255675514127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157.58218523364542</v>
      </c>
      <c r="L43">
        <v>41.790177276979364</v>
      </c>
      <c r="M43">
        <v>0</v>
      </c>
      <c r="N43">
        <v>14.141190950772547</v>
      </c>
      <c r="O43">
        <v>48.37937513749263</v>
      </c>
      <c r="P43">
        <v>59.772098714451538</v>
      </c>
      <c r="Q43">
        <v>0</v>
      </c>
      <c r="R43">
        <v>10.340880081061163</v>
      </c>
      <c r="S43">
        <v>6.4387429932938858</v>
      </c>
      <c r="T43">
        <v>0</v>
      </c>
      <c r="U43">
        <v>317.85739825674437</v>
      </c>
      <c r="V43">
        <v>4.4279608783706248</v>
      </c>
      <c r="W43">
        <v>8.4903193276481144</v>
      </c>
      <c r="X43">
        <v>31.890901752946991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4.0200994427903352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13.310087610795904</v>
      </c>
      <c r="AL43">
        <v>0.34009690895008615</v>
      </c>
      <c r="AM43">
        <v>0</v>
      </c>
      <c r="AN43">
        <v>0</v>
      </c>
      <c r="AO43">
        <v>0</v>
      </c>
      <c r="AP43">
        <v>1.5309413727241097</v>
      </c>
      <c r="AQ43">
        <v>0</v>
      </c>
      <c r="AR43">
        <v>1.0771845384057972</v>
      </c>
      <c r="AS43">
        <v>1.1485903088760034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722.53823078594883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157.58218523364542</v>
      </c>
      <c r="L44">
        <v>41.790177276979364</v>
      </c>
      <c r="M44">
        <v>0</v>
      </c>
      <c r="N44">
        <v>14.141190950772547</v>
      </c>
      <c r="O44">
        <v>48.37937513749263</v>
      </c>
      <c r="P44">
        <v>59.772098714451538</v>
      </c>
      <c r="Q44">
        <v>0</v>
      </c>
      <c r="R44">
        <v>10.340880081061163</v>
      </c>
      <c r="S44">
        <v>6.4387429932938858</v>
      </c>
      <c r="T44">
        <v>0</v>
      </c>
      <c r="U44">
        <v>317.85739825674437</v>
      </c>
      <c r="V44">
        <v>4.4279608783706248</v>
      </c>
      <c r="W44">
        <v>8.4903193276481144</v>
      </c>
      <c r="X44">
        <v>31.890901752946991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13.310087610795904</v>
      </c>
      <c r="AL44">
        <v>0.34009690895008615</v>
      </c>
      <c r="AM44">
        <v>0</v>
      </c>
      <c r="AN44">
        <v>0</v>
      </c>
      <c r="AO44">
        <v>0</v>
      </c>
      <c r="AP44">
        <v>1.5309413727241097</v>
      </c>
      <c r="AQ44">
        <v>0</v>
      </c>
      <c r="AR44">
        <v>0.80788853079710155</v>
      </c>
      <c r="AS44">
        <v>1.1485903088760034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718.24883533554976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157.58218523364542</v>
      </c>
      <c r="L45">
        <v>41.770439668429368</v>
      </c>
      <c r="M45">
        <v>0</v>
      </c>
      <c r="N45">
        <v>14.141190950772547</v>
      </c>
      <c r="O45">
        <v>48.37937513749263</v>
      </c>
      <c r="P45">
        <v>59.772098714451538</v>
      </c>
      <c r="Q45">
        <v>0</v>
      </c>
      <c r="R45">
        <v>10.34036879587325</v>
      </c>
      <c r="S45">
        <v>6.4387429932938858</v>
      </c>
      <c r="T45">
        <v>0</v>
      </c>
      <c r="U45">
        <v>284.34197845330743</v>
      </c>
      <c r="V45">
        <v>4.4279036924842226</v>
      </c>
      <c r="W45">
        <v>8.4903193276481144</v>
      </c>
      <c r="X45">
        <v>30.699836371700883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13.310087610795904</v>
      </c>
      <c r="AL45">
        <v>0.34009690895008615</v>
      </c>
      <c r="AM45">
        <v>0</v>
      </c>
      <c r="AN45">
        <v>0</v>
      </c>
      <c r="AO45">
        <v>0</v>
      </c>
      <c r="AP45">
        <v>1.5309413727241097</v>
      </c>
      <c r="AQ45">
        <v>0</v>
      </c>
      <c r="AR45">
        <v>0.80788853079710155</v>
      </c>
      <c r="AS45">
        <v>1.1485903088760034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683.52204407124248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157.58218523364542</v>
      </c>
      <c r="L46">
        <v>41.770439668429368</v>
      </c>
      <c r="M46">
        <v>0</v>
      </c>
      <c r="N46">
        <v>14.141190950772547</v>
      </c>
      <c r="O46">
        <v>48.37937513749263</v>
      </c>
      <c r="P46">
        <v>59.772098714451538</v>
      </c>
      <c r="Q46">
        <v>0</v>
      </c>
      <c r="R46">
        <v>10.34036879587325</v>
      </c>
      <c r="S46">
        <v>6.4387429932938858</v>
      </c>
      <c r="T46">
        <v>0</v>
      </c>
      <c r="U46">
        <v>273.25316133510739</v>
      </c>
      <c r="V46">
        <v>4.4279036924842226</v>
      </c>
      <c r="W46">
        <v>8.4903193276481144</v>
      </c>
      <c r="X46">
        <v>30.699836371700883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13.310087610795904</v>
      </c>
      <c r="AL46">
        <v>0.34009690895008615</v>
      </c>
      <c r="AM46">
        <v>0</v>
      </c>
      <c r="AN46">
        <v>0</v>
      </c>
      <c r="AO46">
        <v>0</v>
      </c>
      <c r="AP46">
        <v>1.5309413727241097</v>
      </c>
      <c r="AQ46">
        <v>0</v>
      </c>
      <c r="AR46">
        <v>0.80788853079710155</v>
      </c>
      <c r="AS46">
        <v>1.1485903088760034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672.43322695304244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157.58218523364542</v>
      </c>
      <c r="L47">
        <v>41.770439668429368</v>
      </c>
      <c r="M47">
        <v>0</v>
      </c>
      <c r="N47">
        <v>14.141190950772547</v>
      </c>
      <c r="O47">
        <v>48.37937513749263</v>
      </c>
      <c r="P47">
        <v>59.772098714451538</v>
      </c>
      <c r="Q47">
        <v>0</v>
      </c>
      <c r="R47">
        <v>10.34036879587325</v>
      </c>
      <c r="S47">
        <v>6.4387429932938858</v>
      </c>
      <c r="T47">
        <v>0</v>
      </c>
      <c r="U47">
        <v>258.7271153873175</v>
      </c>
      <c r="V47">
        <v>4.4279036924842226</v>
      </c>
      <c r="W47">
        <v>8.4903193276481144</v>
      </c>
      <c r="X47">
        <v>35.981017405802213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13.310087610795904</v>
      </c>
      <c r="AL47">
        <v>0.34009690895008615</v>
      </c>
      <c r="AM47">
        <v>0</v>
      </c>
      <c r="AN47">
        <v>0</v>
      </c>
      <c r="AO47">
        <v>0</v>
      </c>
      <c r="AP47">
        <v>6.2487278580944501E-2</v>
      </c>
      <c r="AQ47">
        <v>0</v>
      </c>
      <c r="AR47">
        <v>0.80788853079710155</v>
      </c>
      <c r="AS47">
        <v>1.6408432983942911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662.21216093472901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157.58218523364542</v>
      </c>
      <c r="L48">
        <v>41.770439668429368</v>
      </c>
      <c r="M48">
        <v>0</v>
      </c>
      <c r="N48">
        <v>14.141190950772547</v>
      </c>
      <c r="O48">
        <v>48.37937513749263</v>
      </c>
      <c r="P48">
        <v>59.772098714451538</v>
      </c>
      <c r="Q48">
        <v>0</v>
      </c>
      <c r="R48">
        <v>10.34036879587325</v>
      </c>
      <c r="S48">
        <v>6.4387429932938858</v>
      </c>
      <c r="T48">
        <v>0</v>
      </c>
      <c r="U48">
        <v>258.7271153873175</v>
      </c>
      <c r="V48">
        <v>4.4279036924842226</v>
      </c>
      <c r="W48">
        <v>8.4903193276481144</v>
      </c>
      <c r="X48">
        <v>35.981017405802213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13.310087610795904</v>
      </c>
      <c r="AL48">
        <v>0.34009690895008615</v>
      </c>
      <c r="AM48">
        <v>0</v>
      </c>
      <c r="AN48">
        <v>0</v>
      </c>
      <c r="AO48">
        <v>0</v>
      </c>
      <c r="AP48">
        <v>6.2487278580944501E-2</v>
      </c>
      <c r="AQ48">
        <v>0</v>
      </c>
      <c r="AR48">
        <v>0.80788853079710155</v>
      </c>
      <c r="AS48">
        <v>4.0692916340321146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664.64060927036678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157.58218523364542</v>
      </c>
      <c r="L49">
        <v>41.770439668429368</v>
      </c>
      <c r="M49">
        <v>0</v>
      </c>
      <c r="N49">
        <v>14.141190950772547</v>
      </c>
      <c r="O49">
        <v>48.37937513749263</v>
      </c>
      <c r="P49">
        <v>59.772098714451538</v>
      </c>
      <c r="Q49">
        <v>0</v>
      </c>
      <c r="R49">
        <v>10.34036879587325</v>
      </c>
      <c r="S49">
        <v>6.4387429932938858</v>
      </c>
      <c r="T49">
        <v>0</v>
      </c>
      <c r="U49">
        <v>258.7271153873175</v>
      </c>
      <c r="V49">
        <v>4.4279036924842226</v>
      </c>
      <c r="W49">
        <v>8.4903193276481144</v>
      </c>
      <c r="X49">
        <v>35.981017405802213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13.310087610795904</v>
      </c>
      <c r="AL49">
        <v>0.34009690895008615</v>
      </c>
      <c r="AM49">
        <v>0</v>
      </c>
      <c r="AN49">
        <v>0</v>
      </c>
      <c r="AO49">
        <v>0</v>
      </c>
      <c r="AP49">
        <v>6.2487278580944501E-2</v>
      </c>
      <c r="AQ49">
        <v>0</v>
      </c>
      <c r="AR49">
        <v>0.80788853079710155</v>
      </c>
      <c r="AS49">
        <v>6.0383035921052635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666.60962122844001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157.58218523364542</v>
      </c>
      <c r="L50">
        <v>41.770439668429368</v>
      </c>
      <c r="M50">
        <v>0</v>
      </c>
      <c r="N50">
        <v>14.141190950772547</v>
      </c>
      <c r="O50">
        <v>48.37937513749263</v>
      </c>
      <c r="P50">
        <v>59.772098714451538</v>
      </c>
      <c r="Q50">
        <v>0</v>
      </c>
      <c r="R50">
        <v>10.34036879587325</v>
      </c>
      <c r="S50">
        <v>6.4387429932938858</v>
      </c>
      <c r="T50">
        <v>0</v>
      </c>
      <c r="U50">
        <v>258.7271153873175</v>
      </c>
      <c r="V50">
        <v>4.4279036924842226</v>
      </c>
      <c r="W50">
        <v>8.4903193276481144</v>
      </c>
      <c r="X50">
        <v>35.981017405802213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13.310087610795904</v>
      </c>
      <c r="AL50">
        <v>0.34009690895008615</v>
      </c>
      <c r="AM50">
        <v>0</v>
      </c>
      <c r="AN50">
        <v>0</v>
      </c>
      <c r="AO50">
        <v>0</v>
      </c>
      <c r="AP50">
        <v>6.2487278580944501E-2</v>
      </c>
      <c r="AQ50">
        <v>0</v>
      </c>
      <c r="AR50">
        <v>0.80788853079710155</v>
      </c>
      <c r="AS50">
        <v>6.0383035921052635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666.60962122844001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129.64980083074349</v>
      </c>
      <c r="L51">
        <v>43.040547379108965</v>
      </c>
      <c r="M51">
        <v>0</v>
      </c>
      <c r="N51">
        <v>14.141190950772547</v>
      </c>
      <c r="O51">
        <v>48.37937513749263</v>
      </c>
      <c r="P51">
        <v>59.772098714451538</v>
      </c>
      <c r="Q51">
        <v>0</v>
      </c>
      <c r="R51">
        <v>10.34036879587325</v>
      </c>
      <c r="S51">
        <v>1.920445158081705</v>
      </c>
      <c r="T51">
        <v>0</v>
      </c>
      <c r="U51">
        <v>258.7271153873175</v>
      </c>
      <c r="V51">
        <v>4.4279036924842226</v>
      </c>
      <c r="W51">
        <v>8.4903193276481144</v>
      </c>
      <c r="X51">
        <v>35.981017405802213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13.310087610795904</v>
      </c>
      <c r="AL51">
        <v>0.34009690895008615</v>
      </c>
      <c r="AM51">
        <v>0</v>
      </c>
      <c r="AN51">
        <v>0</v>
      </c>
      <c r="AO51">
        <v>0</v>
      </c>
      <c r="AP51">
        <v>6.2487278580944501E-2</v>
      </c>
      <c r="AQ51">
        <v>0</v>
      </c>
      <c r="AR51">
        <v>0.80788853079710155</v>
      </c>
      <c r="AS51">
        <v>6.0383035921052635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635.4290467010054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121.00910008730017</v>
      </c>
      <c r="L52">
        <v>41.769665845808859</v>
      </c>
      <c r="M52">
        <v>0</v>
      </c>
      <c r="N52">
        <v>14.141190950772547</v>
      </c>
      <c r="O52">
        <v>48.37937513749263</v>
      </c>
      <c r="P52">
        <v>59.772098714451538</v>
      </c>
      <c r="Q52">
        <v>0</v>
      </c>
      <c r="R52">
        <v>10.34036879587325</v>
      </c>
      <c r="S52">
        <v>1.920445158081705</v>
      </c>
      <c r="T52">
        <v>0</v>
      </c>
      <c r="U52">
        <v>258.7271153873175</v>
      </c>
      <c r="V52">
        <v>4.4279036924842226</v>
      </c>
      <c r="W52">
        <v>8.4903193276481144</v>
      </c>
      <c r="X52">
        <v>35.981017405802213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13.310087610795904</v>
      </c>
      <c r="AL52">
        <v>0.34009690895008615</v>
      </c>
      <c r="AM52">
        <v>0</v>
      </c>
      <c r="AN52">
        <v>0</v>
      </c>
      <c r="AO52">
        <v>0</v>
      </c>
      <c r="AP52">
        <v>6.2487278580944501E-2</v>
      </c>
      <c r="AQ52">
        <v>0</v>
      </c>
      <c r="AR52">
        <v>0.80788853079710155</v>
      </c>
      <c r="AS52">
        <v>6.0383035921052635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625.51746442426202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109.48193985666497</v>
      </c>
      <c r="L53">
        <v>41.769665845808859</v>
      </c>
      <c r="M53">
        <v>0</v>
      </c>
      <c r="N53">
        <v>14.141190950772547</v>
      </c>
      <c r="O53">
        <v>48.37937513749263</v>
      </c>
      <c r="P53">
        <v>59.772098714451538</v>
      </c>
      <c r="Q53">
        <v>0</v>
      </c>
      <c r="R53">
        <v>10.34036879587325</v>
      </c>
      <c r="S53">
        <v>1.920445158081705</v>
      </c>
      <c r="T53">
        <v>0</v>
      </c>
      <c r="U53">
        <v>258.7271153873175</v>
      </c>
      <c r="V53">
        <v>4.4279036924842226</v>
      </c>
      <c r="W53">
        <v>5.657673534320323</v>
      </c>
      <c r="X53">
        <v>35.981017405802213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13.310087610795904</v>
      </c>
      <c r="AL53">
        <v>0.34009690895008615</v>
      </c>
      <c r="AM53">
        <v>0</v>
      </c>
      <c r="AN53">
        <v>0</v>
      </c>
      <c r="AO53">
        <v>0</v>
      </c>
      <c r="AP53">
        <v>6.2487278580944501E-2</v>
      </c>
      <c r="AQ53">
        <v>0</v>
      </c>
      <c r="AR53">
        <v>0.94253666159420291</v>
      </c>
      <c r="AS53">
        <v>4.0692916340321146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609.32329457302296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109.48193985666497</v>
      </c>
      <c r="L54">
        <v>19.209596605127306</v>
      </c>
      <c r="M54">
        <v>0</v>
      </c>
      <c r="N54">
        <v>14.141190950772547</v>
      </c>
      <c r="O54">
        <v>48.37937513749263</v>
      </c>
      <c r="P54">
        <v>59.772098714451538</v>
      </c>
      <c r="Q54">
        <v>0</v>
      </c>
      <c r="R54">
        <v>10.34036879587325</v>
      </c>
      <c r="S54">
        <v>1.7700266451612903</v>
      </c>
      <c r="T54">
        <v>0</v>
      </c>
      <c r="U54">
        <v>258.7271153873175</v>
      </c>
      <c r="V54">
        <v>4.4279036924842226</v>
      </c>
      <c r="W54">
        <v>5.657673534320323</v>
      </c>
      <c r="X54">
        <v>35.981017405802213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13.310087610795904</v>
      </c>
      <c r="AL54">
        <v>0.34009690895008615</v>
      </c>
      <c r="AM54">
        <v>0</v>
      </c>
      <c r="AN54">
        <v>0</v>
      </c>
      <c r="AO54">
        <v>0</v>
      </c>
      <c r="AP54">
        <v>6.2487278580944501E-2</v>
      </c>
      <c r="AQ54">
        <v>0</v>
      </c>
      <c r="AR54">
        <v>8.6174770692028986</v>
      </c>
      <c r="AS54">
        <v>1.6408432983942911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591.85929889139197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93.159275378305765</v>
      </c>
      <c r="L55">
        <v>18.600828008422532</v>
      </c>
      <c r="M55">
        <v>0</v>
      </c>
      <c r="N55">
        <v>14.141190950772547</v>
      </c>
      <c r="O55">
        <v>48.37937513749263</v>
      </c>
      <c r="P55">
        <v>59.772098714451538</v>
      </c>
      <c r="Q55">
        <v>0</v>
      </c>
      <c r="R55">
        <v>4.9881525801860969</v>
      </c>
      <c r="S55">
        <v>1.7700266451612903</v>
      </c>
      <c r="T55">
        <v>0</v>
      </c>
      <c r="U55">
        <v>258.7271153873175</v>
      </c>
      <c r="V55">
        <v>4.4279036924842226</v>
      </c>
      <c r="W55">
        <v>5.657673534320323</v>
      </c>
      <c r="X55">
        <v>35.981017405802213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13.310087610795904</v>
      </c>
      <c r="AL55">
        <v>0.34009690895008615</v>
      </c>
      <c r="AM55">
        <v>0</v>
      </c>
      <c r="AN55">
        <v>0</v>
      </c>
      <c r="AO55">
        <v>0</v>
      </c>
      <c r="AP55">
        <v>6.2487278580944501E-2</v>
      </c>
      <c r="AQ55">
        <v>0</v>
      </c>
      <c r="AR55">
        <v>8.6174770692028986</v>
      </c>
      <c r="AS55">
        <v>1.1485903088760034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569.08339661112257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76.8305981199276</v>
      </c>
      <c r="L56">
        <v>18.600828008422532</v>
      </c>
      <c r="M56">
        <v>0</v>
      </c>
      <c r="N56">
        <v>14.141190950772547</v>
      </c>
      <c r="O56">
        <v>48.37937513749263</v>
      </c>
      <c r="P56">
        <v>59.772098714451538</v>
      </c>
      <c r="Q56">
        <v>0</v>
      </c>
      <c r="R56">
        <v>4.4300446629853933</v>
      </c>
      <c r="S56">
        <v>1.7700266451612903</v>
      </c>
      <c r="T56">
        <v>0</v>
      </c>
      <c r="U56">
        <v>258.7271153873175</v>
      </c>
      <c r="V56">
        <v>4.4256351770114932</v>
      </c>
      <c r="W56">
        <v>5.657673534320323</v>
      </c>
      <c r="X56">
        <v>35.981017405802213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13.310087610795904</v>
      </c>
      <c r="AL56">
        <v>0.34009690895008615</v>
      </c>
      <c r="AM56">
        <v>0</v>
      </c>
      <c r="AN56">
        <v>0</v>
      </c>
      <c r="AO56">
        <v>0</v>
      </c>
      <c r="AP56">
        <v>6.2487278580944501E-2</v>
      </c>
      <c r="AQ56">
        <v>0</v>
      </c>
      <c r="AR56">
        <v>0.94253666159420291</v>
      </c>
      <c r="AS56">
        <v>1.1485903088760034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544.51940251246219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79.999220605248738</v>
      </c>
      <c r="L57">
        <v>18.600828008422532</v>
      </c>
      <c r="M57">
        <v>0</v>
      </c>
      <c r="N57">
        <v>14.141190950772547</v>
      </c>
      <c r="O57">
        <v>48.37937513749263</v>
      </c>
      <c r="P57">
        <v>59.772098714451538</v>
      </c>
      <c r="Q57">
        <v>0</v>
      </c>
      <c r="R57">
        <v>8.8369965331801197</v>
      </c>
      <c r="S57">
        <v>1.7700266451612903</v>
      </c>
      <c r="T57">
        <v>0</v>
      </c>
      <c r="U57">
        <v>258.7271153873175</v>
      </c>
      <c r="V57">
        <v>4.4279036924842226</v>
      </c>
      <c r="W57">
        <v>5.657673534320323</v>
      </c>
      <c r="X57">
        <v>35.981017405802213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13.310087610795904</v>
      </c>
      <c r="AL57">
        <v>0.34009690895008615</v>
      </c>
      <c r="AM57">
        <v>0</v>
      </c>
      <c r="AN57">
        <v>0</v>
      </c>
      <c r="AO57">
        <v>0</v>
      </c>
      <c r="AP57">
        <v>6.2487278580944501E-2</v>
      </c>
      <c r="AQ57">
        <v>0</v>
      </c>
      <c r="AR57">
        <v>0.80788853079710155</v>
      </c>
      <c r="AS57">
        <v>1.1485903088760034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551.96259725265372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100.86018142339022</v>
      </c>
      <c r="L58">
        <v>18.600828008422532</v>
      </c>
      <c r="M58">
        <v>0</v>
      </c>
      <c r="N58">
        <v>14.141190950772547</v>
      </c>
      <c r="O58">
        <v>48.37937513749263</v>
      </c>
      <c r="P58">
        <v>59.772098714451538</v>
      </c>
      <c r="Q58">
        <v>0.2106615</v>
      </c>
      <c r="R58">
        <v>10.34036879587325</v>
      </c>
      <c r="S58">
        <v>1.7700266451612903</v>
      </c>
      <c r="T58">
        <v>0</v>
      </c>
      <c r="U58">
        <v>258.7271153873175</v>
      </c>
      <c r="V58">
        <v>4.4279036924842226</v>
      </c>
      <c r="W58">
        <v>5.657673534320323</v>
      </c>
      <c r="X58">
        <v>35.981017405802213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13.310087610795904</v>
      </c>
      <c r="AL58">
        <v>0.34009690895008615</v>
      </c>
      <c r="AM58">
        <v>0</v>
      </c>
      <c r="AN58">
        <v>0</v>
      </c>
      <c r="AO58">
        <v>0</v>
      </c>
      <c r="AP58">
        <v>6.2487278580944501E-2</v>
      </c>
      <c r="AQ58">
        <v>0</v>
      </c>
      <c r="AR58">
        <v>0.80788853079710155</v>
      </c>
      <c r="AS58">
        <v>1.1485903088760034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574.53759183348825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80.00004335298317</v>
      </c>
      <c r="L59">
        <v>18.600828008422532</v>
      </c>
      <c r="M59">
        <v>0</v>
      </c>
      <c r="N59">
        <v>14.141190950772547</v>
      </c>
      <c r="O59">
        <v>48.37937513749263</v>
      </c>
      <c r="P59">
        <v>59.772098714451538</v>
      </c>
      <c r="Q59">
        <v>0</v>
      </c>
      <c r="R59">
        <v>10.34036879587325</v>
      </c>
      <c r="S59">
        <v>1.7700266451612903</v>
      </c>
      <c r="T59">
        <v>0</v>
      </c>
      <c r="U59">
        <v>258.7271153873175</v>
      </c>
      <c r="V59">
        <v>4.4279036924842226</v>
      </c>
      <c r="W59">
        <v>5.657673534320323</v>
      </c>
      <c r="X59">
        <v>35.981017405802213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13.310087610795904</v>
      </c>
      <c r="AL59">
        <v>0.34009690895008615</v>
      </c>
      <c r="AM59">
        <v>0</v>
      </c>
      <c r="AN59">
        <v>0</v>
      </c>
      <c r="AO59">
        <v>0</v>
      </c>
      <c r="AP59">
        <v>6.2487278580944501E-2</v>
      </c>
      <c r="AQ59">
        <v>0</v>
      </c>
      <c r="AR59">
        <v>0.80788853079710155</v>
      </c>
      <c r="AS59">
        <v>1.1485903088760034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553.46679226308117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77.919669117912463</v>
      </c>
      <c r="L60">
        <v>18.600828008422532</v>
      </c>
      <c r="M60">
        <v>0</v>
      </c>
      <c r="N60">
        <v>14.141190950772547</v>
      </c>
      <c r="O60">
        <v>48.37937513749263</v>
      </c>
      <c r="P60">
        <v>59.772098714451538</v>
      </c>
      <c r="Q60">
        <v>0</v>
      </c>
      <c r="R60">
        <v>10.34036879587325</v>
      </c>
      <c r="S60">
        <v>1.7700266451612903</v>
      </c>
      <c r="T60">
        <v>0</v>
      </c>
      <c r="U60">
        <v>258.7271153873175</v>
      </c>
      <c r="V60">
        <v>4.4279036924842226</v>
      </c>
      <c r="W60">
        <v>5.657673534320323</v>
      </c>
      <c r="X60">
        <v>35.981017405802213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13.310087610795904</v>
      </c>
      <c r="AL60">
        <v>1.7004842907917388</v>
      </c>
      <c r="AM60">
        <v>0</v>
      </c>
      <c r="AN60">
        <v>0</v>
      </c>
      <c r="AO60">
        <v>0</v>
      </c>
      <c r="AP60">
        <v>6.2487278580944501E-2</v>
      </c>
      <c r="AQ60">
        <v>0</v>
      </c>
      <c r="AR60">
        <v>0.80788853079710155</v>
      </c>
      <c r="AS60">
        <v>1.1485903088760034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552.7468054098523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77.919669117912463</v>
      </c>
      <c r="L61">
        <v>19.37000955586667</v>
      </c>
      <c r="M61">
        <v>0</v>
      </c>
      <c r="N61">
        <v>14.141190950772547</v>
      </c>
      <c r="O61">
        <v>48.37937513749263</v>
      </c>
      <c r="P61">
        <v>59.772098714451538</v>
      </c>
      <c r="Q61">
        <v>0</v>
      </c>
      <c r="R61">
        <v>10.34036879587325</v>
      </c>
      <c r="S61">
        <v>1.7700266451612903</v>
      </c>
      <c r="T61">
        <v>0</v>
      </c>
      <c r="U61">
        <v>258.7271153873175</v>
      </c>
      <c r="V61">
        <v>4.4279608783706248</v>
      </c>
      <c r="W61">
        <v>5.657673534320323</v>
      </c>
      <c r="X61">
        <v>35.981017405802213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13.310087610795904</v>
      </c>
      <c r="AL61">
        <v>13.603873818416526</v>
      </c>
      <c r="AM61">
        <v>0</v>
      </c>
      <c r="AN61">
        <v>0</v>
      </c>
      <c r="AO61">
        <v>0</v>
      </c>
      <c r="AP61">
        <v>6.2487278580944501E-2</v>
      </c>
      <c r="AQ61">
        <v>0</v>
      </c>
      <c r="AR61">
        <v>0.80788853079710155</v>
      </c>
      <c r="AS61">
        <v>1.1485903088760034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565.41943367080762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77.919669117912463</v>
      </c>
      <c r="L62">
        <v>19.370008847751617</v>
      </c>
      <c r="M62">
        <v>0</v>
      </c>
      <c r="N62">
        <v>14.141190950772547</v>
      </c>
      <c r="O62">
        <v>48.37937513749263</v>
      </c>
      <c r="P62">
        <v>59.772098714451538</v>
      </c>
      <c r="Q62">
        <v>0</v>
      </c>
      <c r="R62">
        <v>10.34036879587325</v>
      </c>
      <c r="S62">
        <v>1.7700266451612903</v>
      </c>
      <c r="T62">
        <v>0</v>
      </c>
      <c r="U62">
        <v>258.7271153873175</v>
      </c>
      <c r="V62">
        <v>4.4279608783706248</v>
      </c>
      <c r="W62">
        <v>5.657673534320323</v>
      </c>
      <c r="X62">
        <v>35.981017405802213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13.310087610795904</v>
      </c>
      <c r="AL62">
        <v>13.603873818416526</v>
      </c>
      <c r="AM62">
        <v>0</v>
      </c>
      <c r="AN62">
        <v>0</v>
      </c>
      <c r="AO62">
        <v>0</v>
      </c>
      <c r="AP62">
        <v>6.2487278580944501E-2</v>
      </c>
      <c r="AQ62">
        <v>0</v>
      </c>
      <c r="AR62">
        <v>0.80788853079710155</v>
      </c>
      <c r="AS62">
        <v>1.1485903088760034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565.41943296269255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79.449662620869404</v>
      </c>
      <c r="L63">
        <v>43.49</v>
      </c>
      <c r="M63">
        <v>0</v>
      </c>
      <c r="N63">
        <v>14.141190950772547</v>
      </c>
      <c r="O63">
        <v>48.37937513749263</v>
      </c>
      <c r="P63">
        <v>59.772098714451538</v>
      </c>
      <c r="Q63">
        <v>0</v>
      </c>
      <c r="R63">
        <v>10.34036879587325</v>
      </c>
      <c r="S63">
        <v>6.4402325137786081</v>
      </c>
      <c r="T63">
        <v>0</v>
      </c>
      <c r="U63">
        <v>258.7271153873175</v>
      </c>
      <c r="V63">
        <v>4.4279608783706248</v>
      </c>
      <c r="W63">
        <v>5.657673534320323</v>
      </c>
      <c r="X63">
        <v>35.981017405802213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13.310087610795904</v>
      </c>
      <c r="AL63">
        <v>1.7004842907917388</v>
      </c>
      <c r="AM63">
        <v>0</v>
      </c>
      <c r="AN63">
        <v>0</v>
      </c>
      <c r="AO63">
        <v>0</v>
      </c>
      <c r="AP63">
        <v>6.2487278580944501E-2</v>
      </c>
      <c r="AQ63">
        <v>0</v>
      </c>
      <c r="AR63">
        <v>0.80788853079710155</v>
      </c>
      <c r="AS63">
        <v>1.1485903088760034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583.83623395889038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79.449662620869404</v>
      </c>
      <c r="L64">
        <v>43.49</v>
      </c>
      <c r="M64">
        <v>0</v>
      </c>
      <c r="N64">
        <v>14.141190950772547</v>
      </c>
      <c r="O64">
        <v>48.37937513749263</v>
      </c>
      <c r="P64">
        <v>59.772098714451538</v>
      </c>
      <c r="Q64">
        <v>0</v>
      </c>
      <c r="R64">
        <v>10.34036879587325</v>
      </c>
      <c r="S64">
        <v>6.4402325137786081</v>
      </c>
      <c r="T64">
        <v>0</v>
      </c>
      <c r="U64">
        <v>258.7271153873175</v>
      </c>
      <c r="V64">
        <v>4.4279608783706248</v>
      </c>
      <c r="W64">
        <v>5.657673534320323</v>
      </c>
      <c r="X64">
        <v>35.981017405802213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13.310087610795904</v>
      </c>
      <c r="AL64">
        <v>0.34009690895008615</v>
      </c>
      <c r="AM64">
        <v>0</v>
      </c>
      <c r="AN64">
        <v>0</v>
      </c>
      <c r="AO64">
        <v>0</v>
      </c>
      <c r="AP64">
        <v>6.2487278580944501E-2</v>
      </c>
      <c r="AQ64">
        <v>0</v>
      </c>
      <c r="AR64">
        <v>0.80788853079710155</v>
      </c>
      <c r="AS64">
        <v>1.1485903088760034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582.47584657704863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79.449662620869404</v>
      </c>
      <c r="L65">
        <v>43.489575725847914</v>
      </c>
      <c r="M65">
        <v>0</v>
      </c>
      <c r="N65">
        <v>14.141190950772547</v>
      </c>
      <c r="O65">
        <v>48.37937513749263</v>
      </c>
      <c r="P65">
        <v>59.772098714451538</v>
      </c>
      <c r="Q65">
        <v>0</v>
      </c>
      <c r="R65">
        <v>10.34036879587325</v>
      </c>
      <c r="S65">
        <v>6.4402325137786081</v>
      </c>
      <c r="T65">
        <v>0</v>
      </c>
      <c r="U65">
        <v>267.2706717709504</v>
      </c>
      <c r="V65">
        <v>4.4279608783706248</v>
      </c>
      <c r="W65">
        <v>5.657673534320323</v>
      </c>
      <c r="X65">
        <v>35.981017405802213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13.310087610795904</v>
      </c>
      <c r="AL65">
        <v>0.34009690895008615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0.80788853079710155</v>
      </c>
      <c r="AS65">
        <v>1.1485903088760034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590.95649140794853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78.831038153827379</v>
      </c>
      <c r="L66">
        <v>41.790177276979364</v>
      </c>
      <c r="M66">
        <v>0</v>
      </c>
      <c r="N66">
        <v>14.141190950772547</v>
      </c>
      <c r="O66">
        <v>48.37937513749263</v>
      </c>
      <c r="P66">
        <v>59.772098714451538</v>
      </c>
      <c r="Q66">
        <v>0</v>
      </c>
      <c r="R66">
        <v>10.34036879587325</v>
      </c>
      <c r="S66">
        <v>6.4387429932938858</v>
      </c>
      <c r="T66">
        <v>0</v>
      </c>
      <c r="U66">
        <v>279.00185334719311</v>
      </c>
      <c r="V66">
        <v>4.4279608783706248</v>
      </c>
      <c r="W66">
        <v>5.657673534320323</v>
      </c>
      <c r="X66">
        <v>35.981017405802213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13.310087610795904</v>
      </c>
      <c r="AL66">
        <v>0.34009690895008615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0.80788853079710155</v>
      </c>
      <c r="AS66">
        <v>1.1485903088760034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600.36816054779592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78.75148974797095</v>
      </c>
      <c r="L67">
        <v>41.790177276979364</v>
      </c>
      <c r="M67">
        <v>0</v>
      </c>
      <c r="N67">
        <v>14.141190950772547</v>
      </c>
      <c r="O67">
        <v>48.37937513749263</v>
      </c>
      <c r="P67">
        <v>59.772098714451538</v>
      </c>
      <c r="Q67">
        <v>1.4616451528822054</v>
      </c>
      <c r="R67">
        <v>10.34036879587325</v>
      </c>
      <c r="S67">
        <v>6.4387429932938858</v>
      </c>
      <c r="T67">
        <v>0</v>
      </c>
      <c r="U67">
        <v>290.51454682263329</v>
      </c>
      <c r="V67">
        <v>4.4279608783706248</v>
      </c>
      <c r="W67">
        <v>5.657673534320323</v>
      </c>
      <c r="X67">
        <v>35.981017405802213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13.310087610795904</v>
      </c>
      <c r="AL67">
        <v>0.34009690895008615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0.80788853079710155</v>
      </c>
      <c r="AS67">
        <v>1.1814071748438895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613.2957676362297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78.75148974797095</v>
      </c>
      <c r="L68">
        <v>41.790177276979364</v>
      </c>
      <c r="M68">
        <v>0</v>
      </c>
      <c r="N68">
        <v>14.141190950772547</v>
      </c>
      <c r="O68">
        <v>48.37937513749263</v>
      </c>
      <c r="P68">
        <v>59.772098714451538</v>
      </c>
      <c r="Q68">
        <v>1.7284199577167016</v>
      </c>
      <c r="R68">
        <v>10.34036879587325</v>
      </c>
      <c r="S68">
        <v>6.4387429932938858</v>
      </c>
      <c r="T68">
        <v>0</v>
      </c>
      <c r="U68">
        <v>297.70754048814672</v>
      </c>
      <c r="V68">
        <v>4.4279608783706248</v>
      </c>
      <c r="W68">
        <v>5.657673534320323</v>
      </c>
      <c r="X68">
        <v>35.981017405802213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13.310087610795904</v>
      </c>
      <c r="AL68">
        <v>0.34009690895008615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0.80788853079710155</v>
      </c>
      <c r="AS68">
        <v>1.1814071748438895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620.75553610657767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78.75148974797095</v>
      </c>
      <c r="L69">
        <v>41.790177276979364</v>
      </c>
      <c r="M69">
        <v>0</v>
      </c>
      <c r="N69">
        <v>14.141190950772547</v>
      </c>
      <c r="O69">
        <v>48.37937513749263</v>
      </c>
      <c r="P69">
        <v>59.772098714451538</v>
      </c>
      <c r="Q69">
        <v>2.0983258844133101</v>
      </c>
      <c r="R69">
        <v>10.34036879587325</v>
      </c>
      <c r="S69">
        <v>6.4387429932938858</v>
      </c>
      <c r="T69">
        <v>0</v>
      </c>
      <c r="U69">
        <v>302.53955584368219</v>
      </c>
      <c r="V69">
        <v>4.4279608783706248</v>
      </c>
      <c r="W69">
        <v>5.657673534320323</v>
      </c>
      <c r="X69">
        <v>35.981017405802213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4.0200994427903352</v>
      </c>
      <c r="AF69">
        <v>0</v>
      </c>
      <c r="AG69">
        <v>0</v>
      </c>
      <c r="AH69">
        <v>3.9272485736008447</v>
      </c>
      <c r="AI69">
        <v>0</v>
      </c>
      <c r="AJ69">
        <v>0</v>
      </c>
      <c r="AK69">
        <v>13.310087610795904</v>
      </c>
      <c r="AL69">
        <v>0.34009690895008615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0.80788853079710155</v>
      </c>
      <c r="AS69">
        <v>1.1814071748438895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633.90480540520093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78.75148974797095</v>
      </c>
      <c r="L70">
        <v>41.790177276979364</v>
      </c>
      <c r="M70">
        <v>0</v>
      </c>
      <c r="N70">
        <v>14.141190950772547</v>
      </c>
      <c r="O70">
        <v>48.37937513749263</v>
      </c>
      <c r="P70">
        <v>59.772098714451538</v>
      </c>
      <c r="Q70">
        <v>2.3715980990712078</v>
      </c>
      <c r="R70">
        <v>10.34036879587325</v>
      </c>
      <c r="S70">
        <v>6.4387429932938858</v>
      </c>
      <c r="T70">
        <v>0</v>
      </c>
      <c r="U70">
        <v>306.81133405960691</v>
      </c>
      <c r="V70">
        <v>4.4279608783706248</v>
      </c>
      <c r="W70">
        <v>5.657673534320323</v>
      </c>
      <c r="X70">
        <v>35.981017405802213</v>
      </c>
      <c r="Y70">
        <v>0</v>
      </c>
      <c r="Z70">
        <v>0</v>
      </c>
      <c r="AA70">
        <v>0</v>
      </c>
      <c r="AB70">
        <v>3.2128913215303827</v>
      </c>
      <c r="AC70">
        <v>0</v>
      </c>
      <c r="AD70">
        <v>0</v>
      </c>
      <c r="AE70">
        <v>4.0200994427903352</v>
      </c>
      <c r="AF70">
        <v>0</v>
      </c>
      <c r="AG70">
        <v>0</v>
      </c>
      <c r="AH70">
        <v>8.0855115600000005</v>
      </c>
      <c r="AI70">
        <v>0</v>
      </c>
      <c r="AJ70">
        <v>0</v>
      </c>
      <c r="AK70">
        <v>13.310087610795904</v>
      </c>
      <c r="AL70">
        <v>0.34009690895008615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0.80788853079710155</v>
      </c>
      <c r="AS70">
        <v>1.1814071748438895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645.82101014371301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78.752972047202064</v>
      </c>
      <c r="L71">
        <v>41.790177276979364</v>
      </c>
      <c r="M71">
        <v>0</v>
      </c>
      <c r="N71">
        <v>14.141190950772547</v>
      </c>
      <c r="O71">
        <v>48.37937513749263</v>
      </c>
      <c r="P71">
        <v>59.772098714451538</v>
      </c>
      <c r="Q71">
        <v>2.3715980990712078</v>
      </c>
      <c r="R71">
        <v>10.340440112820511</v>
      </c>
      <c r="S71">
        <v>6.4387429932938858</v>
      </c>
      <c r="T71">
        <v>0</v>
      </c>
      <c r="U71">
        <v>311.07520916884306</v>
      </c>
      <c r="V71">
        <v>4.4279608783706248</v>
      </c>
      <c r="W71">
        <v>5.657673534320323</v>
      </c>
      <c r="X71">
        <v>35.981017405802213</v>
      </c>
      <c r="Y71">
        <v>0</v>
      </c>
      <c r="Z71">
        <v>0</v>
      </c>
      <c r="AA71">
        <v>0</v>
      </c>
      <c r="AB71">
        <v>3.2128913215303827</v>
      </c>
      <c r="AC71">
        <v>0</v>
      </c>
      <c r="AD71">
        <v>0</v>
      </c>
      <c r="AE71">
        <v>4.0200994427903352</v>
      </c>
      <c r="AF71">
        <v>0</v>
      </c>
      <c r="AG71">
        <v>0</v>
      </c>
      <c r="AH71">
        <v>15.246964706800423</v>
      </c>
      <c r="AI71">
        <v>0</v>
      </c>
      <c r="AJ71">
        <v>0</v>
      </c>
      <c r="AK71">
        <v>13.310087610795904</v>
      </c>
      <c r="AL71">
        <v>0.34009690895008615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0.80788853079710155</v>
      </c>
      <c r="AS71">
        <v>1.1814071748438895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657.24789201592807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78.752808655489105</v>
      </c>
      <c r="L72">
        <v>41.790177276979364</v>
      </c>
      <c r="M72">
        <v>0</v>
      </c>
      <c r="N72">
        <v>14.141190950772547</v>
      </c>
      <c r="O72">
        <v>48.37937513749263</v>
      </c>
      <c r="P72">
        <v>59.772098714451538</v>
      </c>
      <c r="Q72">
        <v>2.3715980990712078</v>
      </c>
      <c r="R72">
        <v>10.340440112820511</v>
      </c>
      <c r="S72">
        <v>6.4387429932938858</v>
      </c>
      <c r="T72">
        <v>0</v>
      </c>
      <c r="U72">
        <v>316.60488280727373</v>
      </c>
      <c r="V72">
        <v>4.4279608783706248</v>
      </c>
      <c r="W72">
        <v>5.657673534320323</v>
      </c>
      <c r="X72">
        <v>35.981017405802213</v>
      </c>
      <c r="Y72">
        <v>0</v>
      </c>
      <c r="Z72">
        <v>0</v>
      </c>
      <c r="AA72">
        <v>0</v>
      </c>
      <c r="AB72">
        <v>3.2128913215303827</v>
      </c>
      <c r="AC72">
        <v>0</v>
      </c>
      <c r="AD72">
        <v>0</v>
      </c>
      <c r="AE72">
        <v>4.0200994427903352</v>
      </c>
      <c r="AF72">
        <v>0</v>
      </c>
      <c r="AG72">
        <v>0</v>
      </c>
      <c r="AH72">
        <v>22.177403186800426</v>
      </c>
      <c r="AI72">
        <v>0</v>
      </c>
      <c r="AJ72">
        <v>0</v>
      </c>
      <c r="AK72">
        <v>13.310087610795904</v>
      </c>
      <c r="AL72">
        <v>0.34009690895008615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0.80788853079710155</v>
      </c>
      <c r="AS72">
        <v>1.1814071748438895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669.70784074264577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78.752972047202064</v>
      </c>
      <c r="L73">
        <v>41.790177276979364</v>
      </c>
      <c r="M73">
        <v>0</v>
      </c>
      <c r="N73">
        <v>14.141190950772547</v>
      </c>
      <c r="O73">
        <v>48.37937513749263</v>
      </c>
      <c r="P73">
        <v>59.772098714451538</v>
      </c>
      <c r="Q73">
        <v>2.3715980990712078</v>
      </c>
      <c r="R73">
        <v>10.340440112820511</v>
      </c>
      <c r="S73">
        <v>6.4387429932938858</v>
      </c>
      <c r="T73">
        <v>0</v>
      </c>
      <c r="U73">
        <v>317.85739825674437</v>
      </c>
      <c r="V73">
        <v>4.4279608783706248</v>
      </c>
      <c r="W73">
        <v>5.657673534320323</v>
      </c>
      <c r="X73">
        <v>35.981017405802213</v>
      </c>
      <c r="Y73">
        <v>0</v>
      </c>
      <c r="Z73">
        <v>0.26833576000000003</v>
      </c>
      <c r="AA73">
        <v>1.7150519835911866</v>
      </c>
      <c r="AB73">
        <v>3.2128913215303827</v>
      </c>
      <c r="AC73">
        <v>2.3605096538401127</v>
      </c>
      <c r="AD73">
        <v>2.2284334137017412</v>
      </c>
      <c r="AE73">
        <v>8.0401991395946997</v>
      </c>
      <c r="AF73">
        <v>0</v>
      </c>
      <c r="AG73">
        <v>0</v>
      </c>
      <c r="AH73">
        <v>30.03190008</v>
      </c>
      <c r="AI73">
        <v>0.93149206158680298</v>
      </c>
      <c r="AJ73">
        <v>0</v>
      </c>
      <c r="AK73">
        <v>13.310087610795904</v>
      </c>
      <c r="AL73">
        <v>0.34009690895008615</v>
      </c>
      <c r="AM73">
        <v>1.1056509264816206</v>
      </c>
      <c r="AN73">
        <v>0</v>
      </c>
      <c r="AO73">
        <v>0</v>
      </c>
      <c r="AP73">
        <v>0</v>
      </c>
      <c r="AQ73">
        <v>0</v>
      </c>
      <c r="AR73">
        <v>0.80788853079710155</v>
      </c>
      <c r="AS73">
        <v>1.1814071748438895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691.44458997303491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78.752808655489105</v>
      </c>
      <c r="L74">
        <v>41.790177276979364</v>
      </c>
      <c r="M74">
        <v>0</v>
      </c>
      <c r="N74">
        <v>14.141190950772547</v>
      </c>
      <c r="O74">
        <v>48.37937513749263</v>
      </c>
      <c r="P74">
        <v>59.772098714451538</v>
      </c>
      <c r="Q74">
        <v>2.3715980990712078</v>
      </c>
      <c r="R74">
        <v>10.340440112820511</v>
      </c>
      <c r="S74">
        <v>6.4387429932938858</v>
      </c>
      <c r="T74">
        <v>0</v>
      </c>
      <c r="U74">
        <v>317.85739825674437</v>
      </c>
      <c r="V74">
        <v>4.4279608783706248</v>
      </c>
      <c r="W74">
        <v>5.657673534320323</v>
      </c>
      <c r="X74">
        <v>35.981017405802213</v>
      </c>
      <c r="Y74">
        <v>0</v>
      </c>
      <c r="Z74">
        <v>3.1813888619999995</v>
      </c>
      <c r="AA74">
        <v>3.3915637756680739</v>
      </c>
      <c r="AB74">
        <v>6.4257828970742699</v>
      </c>
      <c r="AC74">
        <v>7.0886722564787172</v>
      </c>
      <c r="AD74">
        <v>4.4568668274034824</v>
      </c>
      <c r="AE74">
        <v>12.060298582385036</v>
      </c>
      <c r="AF74">
        <v>0</v>
      </c>
      <c r="AG74">
        <v>0</v>
      </c>
      <c r="AH74">
        <v>34.236366050559667</v>
      </c>
      <c r="AI74">
        <v>3.9880276581304015</v>
      </c>
      <c r="AJ74">
        <v>0</v>
      </c>
      <c r="AK74">
        <v>13.310087610795904</v>
      </c>
      <c r="AL74">
        <v>0.34009690895008615</v>
      </c>
      <c r="AM74">
        <v>2.570313108027007</v>
      </c>
      <c r="AN74">
        <v>0</v>
      </c>
      <c r="AO74">
        <v>0</v>
      </c>
      <c r="AP74">
        <v>0</v>
      </c>
      <c r="AQ74">
        <v>0</v>
      </c>
      <c r="AR74">
        <v>0.80788853079710155</v>
      </c>
      <c r="AS74">
        <v>1.1814071748438895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718.94924225872182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78.752972047202064</v>
      </c>
      <c r="L75">
        <v>41.790177276979364</v>
      </c>
      <c r="M75">
        <v>0</v>
      </c>
      <c r="N75">
        <v>14.141190950772547</v>
      </c>
      <c r="O75">
        <v>48.37937513749263</v>
      </c>
      <c r="P75">
        <v>59.772098714451538</v>
      </c>
      <c r="Q75">
        <v>2.3715980990712078</v>
      </c>
      <c r="R75">
        <v>10.340440112820511</v>
      </c>
      <c r="S75">
        <v>6.4387429932938858</v>
      </c>
      <c r="T75">
        <v>0</v>
      </c>
      <c r="U75">
        <v>317.85739825674437</v>
      </c>
      <c r="V75">
        <v>4.4279608783706248</v>
      </c>
      <c r="W75">
        <v>5.2513141493475111</v>
      </c>
      <c r="X75">
        <v>35.981017405802213</v>
      </c>
      <c r="Y75">
        <v>0</v>
      </c>
      <c r="Z75">
        <v>3.1813888619999995</v>
      </c>
      <c r="AA75">
        <v>5.395669481481483</v>
      </c>
      <c r="AB75">
        <v>6.4257828970742699</v>
      </c>
      <c r="AC75">
        <v>7.0886722564787172</v>
      </c>
      <c r="AD75">
        <v>6.6853002411052227</v>
      </c>
      <c r="AE75">
        <v>12.060298582385036</v>
      </c>
      <c r="AF75">
        <v>0</v>
      </c>
      <c r="AG75">
        <v>0</v>
      </c>
      <c r="AH75">
        <v>34.236366050559667</v>
      </c>
      <c r="AI75">
        <v>3.9880276581304015</v>
      </c>
      <c r="AJ75">
        <v>0</v>
      </c>
      <c r="AK75">
        <v>13.310087610795904</v>
      </c>
      <c r="AL75">
        <v>1.7004842907917388</v>
      </c>
      <c r="AM75">
        <v>2.570313108027007</v>
      </c>
      <c r="AN75">
        <v>0</v>
      </c>
      <c r="AO75">
        <v>0</v>
      </c>
      <c r="AP75">
        <v>1.5621850120145819</v>
      </c>
      <c r="AQ75">
        <v>0</v>
      </c>
      <c r="AR75">
        <v>0.80788853079710155</v>
      </c>
      <c r="AS75">
        <v>1.1814071748438895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725.69815777883343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78.752808655489105</v>
      </c>
      <c r="L76">
        <v>41.790177276979364</v>
      </c>
      <c r="M76">
        <v>0</v>
      </c>
      <c r="N76">
        <v>14.141190950772547</v>
      </c>
      <c r="O76">
        <v>48.37937513749263</v>
      </c>
      <c r="P76">
        <v>59.772098714451538</v>
      </c>
      <c r="Q76">
        <v>2.3715980990712078</v>
      </c>
      <c r="R76">
        <v>10.340440112820511</v>
      </c>
      <c r="S76">
        <v>6.4387429932938858</v>
      </c>
      <c r="T76">
        <v>0</v>
      </c>
      <c r="U76">
        <v>317.85739825674437</v>
      </c>
      <c r="V76">
        <v>4.4279608783706248</v>
      </c>
      <c r="W76">
        <v>5.2513141493475111</v>
      </c>
      <c r="X76">
        <v>35.981017405802213</v>
      </c>
      <c r="Y76">
        <v>0</v>
      </c>
      <c r="Z76">
        <v>3.1813888619999995</v>
      </c>
      <c r="AA76">
        <v>6.3591818888888909</v>
      </c>
      <c r="AB76">
        <v>6.4257828970742699</v>
      </c>
      <c r="AC76">
        <v>7.0886722564787172</v>
      </c>
      <c r="AD76">
        <v>8.9137336548069648</v>
      </c>
      <c r="AE76">
        <v>12.060298582385036</v>
      </c>
      <c r="AF76">
        <v>0</v>
      </c>
      <c r="AG76">
        <v>0</v>
      </c>
      <c r="AH76">
        <v>34.236366050559667</v>
      </c>
      <c r="AI76">
        <v>3.9880276581304015</v>
      </c>
      <c r="AJ76">
        <v>0</v>
      </c>
      <c r="AK76">
        <v>13.310087610795904</v>
      </c>
      <c r="AL76">
        <v>16.296307300000006</v>
      </c>
      <c r="AM76">
        <v>2.570313108027007</v>
      </c>
      <c r="AN76">
        <v>0</v>
      </c>
      <c r="AO76">
        <v>0</v>
      </c>
      <c r="AP76">
        <v>1.5621850120145819</v>
      </c>
      <c r="AQ76">
        <v>0</v>
      </c>
      <c r="AR76">
        <v>1.0771845384057972</v>
      </c>
      <c r="AS76">
        <v>1.1814071748438895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743.75505922504658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78.752972047202064</v>
      </c>
      <c r="L77">
        <v>41.790177276979364</v>
      </c>
      <c r="M77">
        <v>0</v>
      </c>
      <c r="N77">
        <v>14.141190950772547</v>
      </c>
      <c r="O77">
        <v>48.37937513749263</v>
      </c>
      <c r="P77">
        <v>59.772098714451538</v>
      </c>
      <c r="Q77">
        <v>2.3715980990712078</v>
      </c>
      <c r="R77">
        <v>10.340440112820511</v>
      </c>
      <c r="S77">
        <v>6.4387429932938858</v>
      </c>
      <c r="T77">
        <v>0</v>
      </c>
      <c r="U77">
        <v>317.85739825674437</v>
      </c>
      <c r="V77">
        <v>4.4279608783706248</v>
      </c>
      <c r="W77">
        <v>5.2513141493475111</v>
      </c>
      <c r="X77">
        <v>35.981017405802213</v>
      </c>
      <c r="Y77">
        <v>0</v>
      </c>
      <c r="Z77">
        <v>3.1813888619999995</v>
      </c>
      <c r="AA77">
        <v>6.3591818888888909</v>
      </c>
      <c r="AB77">
        <v>6.4257828970742699</v>
      </c>
      <c r="AC77">
        <v>7.0886722564787172</v>
      </c>
      <c r="AD77">
        <v>8.9137336548069648</v>
      </c>
      <c r="AE77">
        <v>12.060298582385036</v>
      </c>
      <c r="AF77">
        <v>0</v>
      </c>
      <c r="AG77">
        <v>0</v>
      </c>
      <c r="AH77">
        <v>33.658829510559656</v>
      </c>
      <c r="AI77">
        <v>3.9880276581304015</v>
      </c>
      <c r="AJ77">
        <v>0</v>
      </c>
      <c r="AK77">
        <v>13.310087610795904</v>
      </c>
      <c r="AL77">
        <v>16.296307300000006</v>
      </c>
      <c r="AM77">
        <v>2.570313108027007</v>
      </c>
      <c r="AN77">
        <v>0</v>
      </c>
      <c r="AO77">
        <v>0</v>
      </c>
      <c r="AP77">
        <v>1.5621850120145819</v>
      </c>
      <c r="AQ77">
        <v>0</v>
      </c>
      <c r="AR77">
        <v>1.0771845384057972</v>
      </c>
      <c r="AS77">
        <v>1.1485903088760034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743.14486921079151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78.752808655489105</v>
      </c>
      <c r="L78">
        <v>41.790177276979364</v>
      </c>
      <c r="M78">
        <v>0</v>
      </c>
      <c r="N78">
        <v>14.141190950772547</v>
      </c>
      <c r="O78">
        <v>48.37937513749263</v>
      </c>
      <c r="P78">
        <v>59.772098714451538</v>
      </c>
      <c r="Q78">
        <v>2.3715980990712078</v>
      </c>
      <c r="R78">
        <v>10.340440112820511</v>
      </c>
      <c r="S78">
        <v>6.4387429932938858</v>
      </c>
      <c r="T78">
        <v>0</v>
      </c>
      <c r="U78">
        <v>317.85739825674437</v>
      </c>
      <c r="V78">
        <v>4.4279608783706248</v>
      </c>
      <c r="W78">
        <v>5.2513141493475111</v>
      </c>
      <c r="X78">
        <v>35.981017405802213</v>
      </c>
      <c r="Y78">
        <v>0</v>
      </c>
      <c r="Z78">
        <v>3.1813888619999995</v>
      </c>
      <c r="AA78">
        <v>6.3591818888888909</v>
      </c>
      <c r="AB78">
        <v>6.4257828970742699</v>
      </c>
      <c r="AC78">
        <v>7.0886722564787172</v>
      </c>
      <c r="AD78">
        <v>8.9137336548069648</v>
      </c>
      <c r="AE78">
        <v>12.060298582385036</v>
      </c>
      <c r="AF78">
        <v>0</v>
      </c>
      <c r="AG78">
        <v>0</v>
      </c>
      <c r="AH78">
        <v>30.03190008</v>
      </c>
      <c r="AI78">
        <v>3.9880276581304015</v>
      </c>
      <c r="AJ78">
        <v>0</v>
      </c>
      <c r="AK78">
        <v>13.310087610795904</v>
      </c>
      <c r="AL78">
        <v>16.296307300000006</v>
      </c>
      <c r="AM78">
        <v>2.570313108027007</v>
      </c>
      <c r="AN78">
        <v>0</v>
      </c>
      <c r="AO78">
        <v>0</v>
      </c>
      <c r="AP78">
        <v>1.5621850120145819</v>
      </c>
      <c r="AQ78">
        <v>0</v>
      </c>
      <c r="AR78">
        <v>1.0771845384057972</v>
      </c>
      <c r="AS78">
        <v>1.1485903088760034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739.517776388519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78.75148974797095</v>
      </c>
      <c r="L79">
        <v>41.790177276979364</v>
      </c>
      <c r="M79">
        <v>0</v>
      </c>
      <c r="N79">
        <v>14.141190950772547</v>
      </c>
      <c r="O79">
        <v>48.37937513749263</v>
      </c>
      <c r="P79">
        <v>59.772098714451538</v>
      </c>
      <c r="Q79">
        <v>2.3715980990712078</v>
      </c>
      <c r="R79">
        <v>10.34036879587325</v>
      </c>
      <c r="S79">
        <v>6.4387429932938858</v>
      </c>
      <c r="T79">
        <v>0</v>
      </c>
      <c r="U79">
        <v>317.85739825674437</v>
      </c>
      <c r="V79">
        <v>4.4279608783706248</v>
      </c>
      <c r="W79">
        <v>5.2513141493475111</v>
      </c>
      <c r="X79">
        <v>35.981017405802213</v>
      </c>
      <c r="Y79">
        <v>0</v>
      </c>
      <c r="Z79">
        <v>3.1813888619999995</v>
      </c>
      <c r="AA79">
        <v>6.3591818888888909</v>
      </c>
      <c r="AB79">
        <v>6.4257828970742699</v>
      </c>
      <c r="AC79">
        <v>7.0886722564787172</v>
      </c>
      <c r="AD79">
        <v>8.9137336548069648</v>
      </c>
      <c r="AE79">
        <v>12.060298582385036</v>
      </c>
      <c r="AF79">
        <v>0</v>
      </c>
      <c r="AG79">
        <v>0</v>
      </c>
      <c r="AH79">
        <v>25.411607759999995</v>
      </c>
      <c r="AI79">
        <v>3.9880276581304015</v>
      </c>
      <c r="AJ79">
        <v>0</v>
      </c>
      <c r="AK79">
        <v>13.310087610795904</v>
      </c>
      <c r="AL79">
        <v>16.296307300000006</v>
      </c>
      <c r="AM79">
        <v>2.570313108027007</v>
      </c>
      <c r="AN79">
        <v>0</v>
      </c>
      <c r="AO79">
        <v>0</v>
      </c>
      <c r="AP79">
        <v>0</v>
      </c>
      <c r="AQ79">
        <v>0</v>
      </c>
      <c r="AR79">
        <v>8.6174770692028986</v>
      </c>
      <c r="AS79">
        <v>1.1485903088760034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740.87420136283606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78.75148974797095</v>
      </c>
      <c r="L80">
        <v>41.790177276979364</v>
      </c>
      <c r="M80">
        <v>0</v>
      </c>
      <c r="N80">
        <v>14.141190950772547</v>
      </c>
      <c r="O80">
        <v>48.37937513749263</v>
      </c>
      <c r="P80">
        <v>59.772098714451538</v>
      </c>
      <c r="Q80">
        <v>2.3715980990712078</v>
      </c>
      <c r="R80">
        <v>10.34036879587325</v>
      </c>
      <c r="S80">
        <v>6.2698503027969181</v>
      </c>
      <c r="T80">
        <v>0</v>
      </c>
      <c r="U80">
        <v>317.85739825674437</v>
      </c>
      <c r="V80">
        <v>4.4279608783706248</v>
      </c>
      <c r="W80">
        <v>5.2513141493475111</v>
      </c>
      <c r="X80">
        <v>35.981017405802213</v>
      </c>
      <c r="Y80">
        <v>0</v>
      </c>
      <c r="Z80">
        <v>1.5906943039999999</v>
      </c>
      <c r="AA80">
        <v>3.427020843295828</v>
      </c>
      <c r="AB80">
        <v>6.4257828970742699</v>
      </c>
      <c r="AC80">
        <v>2.3605096538401127</v>
      </c>
      <c r="AD80">
        <v>4.4568668274034824</v>
      </c>
      <c r="AE80">
        <v>12.060298582385036</v>
      </c>
      <c r="AF80">
        <v>0</v>
      </c>
      <c r="AG80">
        <v>0</v>
      </c>
      <c r="AH80">
        <v>18.481169280000003</v>
      </c>
      <c r="AI80">
        <v>0.93149206158680298</v>
      </c>
      <c r="AJ80">
        <v>0</v>
      </c>
      <c r="AK80">
        <v>13.310087610795904</v>
      </c>
      <c r="AL80">
        <v>1.7004842907917388</v>
      </c>
      <c r="AM80">
        <v>0.94305510487621913</v>
      </c>
      <c r="AN80">
        <v>0</v>
      </c>
      <c r="AO80">
        <v>0</v>
      </c>
      <c r="AP80">
        <v>0</v>
      </c>
      <c r="AQ80">
        <v>0</v>
      </c>
      <c r="AR80">
        <v>8.6174770692028986</v>
      </c>
      <c r="AS80">
        <v>1.1485903088760034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700.78736854980139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78.75148974797095</v>
      </c>
      <c r="L81">
        <v>41.790177276979364</v>
      </c>
      <c r="M81">
        <v>0</v>
      </c>
      <c r="N81">
        <v>14.141190950772547</v>
      </c>
      <c r="O81">
        <v>48.37937513749263</v>
      </c>
      <c r="P81">
        <v>59.772098714451538</v>
      </c>
      <c r="Q81">
        <v>2.3715980990712078</v>
      </c>
      <c r="R81">
        <v>10.34036879587325</v>
      </c>
      <c r="S81">
        <v>6.2698503027969181</v>
      </c>
      <c r="T81">
        <v>0</v>
      </c>
      <c r="U81">
        <v>317.85739825674437</v>
      </c>
      <c r="V81">
        <v>4.4279608783706248</v>
      </c>
      <c r="W81">
        <v>5.2513141493475111</v>
      </c>
      <c r="X81">
        <v>35.981017405802213</v>
      </c>
      <c r="Y81">
        <v>0</v>
      </c>
      <c r="Z81">
        <v>1.5906943039999999</v>
      </c>
      <c r="AA81">
        <v>1.5416198518518522</v>
      </c>
      <c r="AB81">
        <v>6.4257828970742699</v>
      </c>
      <c r="AC81">
        <v>0</v>
      </c>
      <c r="AD81">
        <v>2.2284334137017412</v>
      </c>
      <c r="AE81">
        <v>8.0401991395946997</v>
      </c>
      <c r="AF81">
        <v>0</v>
      </c>
      <c r="AG81">
        <v>0</v>
      </c>
      <c r="AH81">
        <v>11.550730799999998</v>
      </c>
      <c r="AI81">
        <v>0</v>
      </c>
      <c r="AJ81">
        <v>0</v>
      </c>
      <c r="AK81">
        <v>13.310087610795904</v>
      </c>
      <c r="AL81">
        <v>0.34009690895008615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1.0771845384057972</v>
      </c>
      <c r="AS81">
        <v>1.1485903088760034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672.58725948892334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78.75148974797095</v>
      </c>
      <c r="L82">
        <v>41.790177276979364</v>
      </c>
      <c r="M82">
        <v>0</v>
      </c>
      <c r="N82">
        <v>14.141190950772547</v>
      </c>
      <c r="O82">
        <v>48.37937513749263</v>
      </c>
      <c r="P82">
        <v>59.772098714451538</v>
      </c>
      <c r="Q82">
        <v>2.3715980990712078</v>
      </c>
      <c r="R82">
        <v>10.34036879587325</v>
      </c>
      <c r="S82">
        <v>6.2698503027969181</v>
      </c>
      <c r="T82">
        <v>0</v>
      </c>
      <c r="U82">
        <v>317.85739825674437</v>
      </c>
      <c r="V82">
        <v>4.4279608783706248</v>
      </c>
      <c r="W82">
        <v>5.2513141493475111</v>
      </c>
      <c r="X82">
        <v>35.981017405802213</v>
      </c>
      <c r="Y82">
        <v>0</v>
      </c>
      <c r="Z82">
        <v>1.5906943039999999</v>
      </c>
      <c r="AA82">
        <v>0</v>
      </c>
      <c r="AB82">
        <v>6.4257828970742699</v>
      </c>
      <c r="AC82">
        <v>0</v>
      </c>
      <c r="AD82">
        <v>0</v>
      </c>
      <c r="AE82">
        <v>8.0401991395946997</v>
      </c>
      <c r="AF82">
        <v>0</v>
      </c>
      <c r="AG82">
        <v>0</v>
      </c>
      <c r="AH82">
        <v>8.3165262268004216</v>
      </c>
      <c r="AI82">
        <v>0</v>
      </c>
      <c r="AJ82">
        <v>0</v>
      </c>
      <c r="AK82">
        <v>13.310087610795904</v>
      </c>
      <c r="AL82">
        <v>0.34009690895008615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0.80788853079710155</v>
      </c>
      <c r="AS82">
        <v>1.1485903088760034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665.31370564256144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78.75148974797095</v>
      </c>
      <c r="L83">
        <v>41.790177276979364</v>
      </c>
      <c r="M83">
        <v>0</v>
      </c>
      <c r="N83">
        <v>14.141190950772547</v>
      </c>
      <c r="O83">
        <v>48.37937513749263</v>
      </c>
      <c r="P83">
        <v>59.772098714451538</v>
      </c>
      <c r="Q83">
        <v>2.3715980990712078</v>
      </c>
      <c r="R83">
        <v>10.34036879587325</v>
      </c>
      <c r="S83">
        <v>6.2698503027969181</v>
      </c>
      <c r="T83">
        <v>0</v>
      </c>
      <c r="U83">
        <v>317.85739825674437</v>
      </c>
      <c r="V83">
        <v>4.4279608783706248</v>
      </c>
      <c r="W83">
        <v>5.2513141493475111</v>
      </c>
      <c r="X83">
        <v>35.981017405802213</v>
      </c>
      <c r="Y83">
        <v>0</v>
      </c>
      <c r="Z83">
        <v>1.5906943039999999</v>
      </c>
      <c r="AA83">
        <v>0</v>
      </c>
      <c r="AB83">
        <v>3.2128913215303827</v>
      </c>
      <c r="AC83">
        <v>0</v>
      </c>
      <c r="AD83">
        <v>0</v>
      </c>
      <c r="AE83">
        <v>4.0200994427903352</v>
      </c>
      <c r="AF83">
        <v>0</v>
      </c>
      <c r="AG83">
        <v>0</v>
      </c>
      <c r="AH83">
        <v>4.1582629863991549</v>
      </c>
      <c r="AI83">
        <v>0</v>
      </c>
      <c r="AJ83">
        <v>0</v>
      </c>
      <c r="AK83">
        <v>13.310087610795904</v>
      </c>
      <c r="AL83">
        <v>0.34009690895008615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0.80788853079710155</v>
      </c>
      <c r="AS83">
        <v>1.1485903088760034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653.92245112981186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78.75148974797095</v>
      </c>
      <c r="L84">
        <v>41.790177276979364</v>
      </c>
      <c r="M84">
        <v>0</v>
      </c>
      <c r="N84">
        <v>14.141190950772547</v>
      </c>
      <c r="O84">
        <v>48.37937513749263</v>
      </c>
      <c r="P84">
        <v>59.772098714451538</v>
      </c>
      <c r="Q84">
        <v>2.3715980990712078</v>
      </c>
      <c r="R84">
        <v>10.34036879587325</v>
      </c>
      <c r="S84">
        <v>6.2698503027969181</v>
      </c>
      <c r="T84">
        <v>0</v>
      </c>
      <c r="U84">
        <v>317.85739825674437</v>
      </c>
      <c r="V84">
        <v>4.4279608783706248</v>
      </c>
      <c r="W84">
        <v>5.2513141493475111</v>
      </c>
      <c r="X84">
        <v>35.981017405802213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4.0200994427903352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13.310087610795904</v>
      </c>
      <c r="AL84">
        <v>0.34009690895008615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0.80788853079710155</v>
      </c>
      <c r="AS84">
        <v>1.1485903088760034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644.96060251788242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42.00934740664519</v>
      </c>
      <c r="L85">
        <v>29.75012620220474</v>
      </c>
      <c r="M85">
        <v>0</v>
      </c>
      <c r="N85">
        <v>14.141190950772547</v>
      </c>
      <c r="O85">
        <v>48.37937513749263</v>
      </c>
      <c r="P85">
        <v>59.772098714451538</v>
      </c>
      <c r="Q85">
        <v>0.95926425296442697</v>
      </c>
      <c r="R85">
        <v>9.9278482126023313</v>
      </c>
      <c r="S85">
        <v>2.8795911996242367</v>
      </c>
      <c r="T85">
        <v>0</v>
      </c>
      <c r="U85">
        <v>317.85739825674437</v>
      </c>
      <c r="V85">
        <v>4.4279608783706248</v>
      </c>
      <c r="W85">
        <v>5.2513141493475111</v>
      </c>
      <c r="X85">
        <v>35.981017405802213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4.0200994427903352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13.310087610795904</v>
      </c>
      <c r="AL85">
        <v>0.34009690895008615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0.80788853079710155</v>
      </c>
      <c r="AS85">
        <v>1.1485903088760034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590.96329556923172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38.411976700302723</v>
      </c>
      <c r="L86">
        <v>21.001773999999994</v>
      </c>
      <c r="M86">
        <v>0</v>
      </c>
      <c r="N86">
        <v>14.141190950772547</v>
      </c>
      <c r="O86">
        <v>48.37937513749263</v>
      </c>
      <c r="P86">
        <v>59.772098714451538</v>
      </c>
      <c r="Q86">
        <v>0.96983433921568618</v>
      </c>
      <c r="R86">
        <v>9.9278482126023313</v>
      </c>
      <c r="S86">
        <v>2.8795911996242367</v>
      </c>
      <c r="T86">
        <v>0</v>
      </c>
      <c r="U86">
        <v>317.85739825674437</v>
      </c>
      <c r="V86">
        <v>4.4279608783706248</v>
      </c>
      <c r="W86">
        <v>5.2513141493475111</v>
      </c>
      <c r="X86">
        <v>35.981017405802213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4.0200994427903352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13.310087610795904</v>
      </c>
      <c r="AL86">
        <v>0.34009690895008615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0.80788853079710155</v>
      </c>
      <c r="AS86">
        <v>1.1485903088760034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578.62814274693574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38.420489567137196</v>
      </c>
      <c r="L87">
        <v>21.001773999999994</v>
      </c>
      <c r="M87">
        <v>0</v>
      </c>
      <c r="N87">
        <v>14.141190950772547</v>
      </c>
      <c r="O87">
        <v>48.37937513749263</v>
      </c>
      <c r="P87">
        <v>59.772098714451538</v>
      </c>
      <c r="Q87">
        <v>0.96983433921568618</v>
      </c>
      <c r="R87">
        <v>9.9278482126023313</v>
      </c>
      <c r="S87">
        <v>2.8795911996242367</v>
      </c>
      <c r="T87">
        <v>0</v>
      </c>
      <c r="U87">
        <v>317.85739825674437</v>
      </c>
      <c r="V87">
        <v>4.4279608783706248</v>
      </c>
      <c r="W87">
        <v>5.2513141493475111</v>
      </c>
      <c r="X87">
        <v>35.981017405802213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4.0200994427903352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13.310087610795904</v>
      </c>
      <c r="AL87">
        <v>0.34009690895008615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0.80788853079710155</v>
      </c>
      <c r="AS87">
        <v>1.1485903088760034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578.63665561377024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38.420049869847396</v>
      </c>
      <c r="L88">
        <v>21.000169133841084</v>
      </c>
      <c r="M88">
        <v>0</v>
      </c>
      <c r="N88">
        <v>14.141190950772547</v>
      </c>
      <c r="O88">
        <v>48.37937513749263</v>
      </c>
      <c r="P88">
        <v>59.772098714451538</v>
      </c>
      <c r="Q88">
        <v>0.96983433921568618</v>
      </c>
      <c r="R88">
        <v>4.8003724537958483</v>
      </c>
      <c r="S88">
        <v>2.8798348428246014</v>
      </c>
      <c r="T88">
        <v>0</v>
      </c>
      <c r="U88">
        <v>317.85739825674437</v>
      </c>
      <c r="V88">
        <v>4.4279608783706248</v>
      </c>
      <c r="W88">
        <v>5.2513141493475111</v>
      </c>
      <c r="X88">
        <v>35.981017405802213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4.0200994427903352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13.310087610795904</v>
      </c>
      <c r="AL88">
        <v>0.34009690895008615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8.6174770692028986</v>
      </c>
      <c r="AS88">
        <v>1.1485903088760034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581.31696747312117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38.420049869847396</v>
      </c>
      <c r="L89">
        <v>20.999891340731306</v>
      </c>
      <c r="M89">
        <v>0</v>
      </c>
      <c r="N89">
        <v>14.141190950772547</v>
      </c>
      <c r="O89">
        <v>48.37937513749263</v>
      </c>
      <c r="P89">
        <v>59.772098714451538</v>
      </c>
      <c r="Q89">
        <v>0.95926425296442697</v>
      </c>
      <c r="R89">
        <v>4.0906110663541293</v>
      </c>
      <c r="S89">
        <v>2.8798348428246014</v>
      </c>
      <c r="T89">
        <v>0</v>
      </c>
      <c r="U89">
        <v>317.85739825674437</v>
      </c>
      <c r="V89">
        <v>4.6100000000000003</v>
      </c>
      <c r="W89">
        <v>5.2513141493475111</v>
      </c>
      <c r="X89">
        <v>35.981017405802213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4.0200994427903352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13.310087610795904</v>
      </c>
      <c r="AL89">
        <v>0.34009690895008615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8.6174770692028986</v>
      </c>
      <c r="AS89">
        <v>1.1485903088760034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580.7783973279478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38.420049869847396</v>
      </c>
      <c r="L90">
        <v>20.999716198783709</v>
      </c>
      <c r="M90">
        <v>0</v>
      </c>
      <c r="N90">
        <v>14.141190950772547</v>
      </c>
      <c r="O90">
        <v>48.37937513749263</v>
      </c>
      <c r="P90">
        <v>59.772098714451538</v>
      </c>
      <c r="Q90">
        <v>0.95926425296442697</v>
      </c>
      <c r="R90">
        <v>4.0906110663541293</v>
      </c>
      <c r="S90">
        <v>2.8798348428246014</v>
      </c>
      <c r="T90">
        <v>0</v>
      </c>
      <c r="U90">
        <v>317.85739825674437</v>
      </c>
      <c r="V90">
        <v>9.3590883748781916E-4</v>
      </c>
      <c r="W90">
        <v>5.2513141493475111</v>
      </c>
      <c r="X90">
        <v>35.981017405802213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4.0200994427903352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13.310087610795904</v>
      </c>
      <c r="AL90">
        <v>0.34009690895008615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0.80788853079710155</v>
      </c>
      <c r="AS90">
        <v>1.1485903088760034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568.35956955643189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38.420049869847396</v>
      </c>
      <c r="L91">
        <v>20.999716198783709</v>
      </c>
      <c r="M91">
        <v>0</v>
      </c>
      <c r="N91">
        <v>14.141190950772547</v>
      </c>
      <c r="O91">
        <v>48.37937513749263</v>
      </c>
      <c r="P91">
        <v>59.772098714451538</v>
      </c>
      <c r="Q91">
        <v>0.99918248686514888</v>
      </c>
      <c r="R91">
        <v>4.0906110663541293</v>
      </c>
      <c r="S91">
        <v>2.8798348428246014</v>
      </c>
      <c r="T91">
        <v>0</v>
      </c>
      <c r="U91">
        <v>317.85739825674437</v>
      </c>
      <c r="V91">
        <v>9.3590883748781916E-4</v>
      </c>
      <c r="W91">
        <v>5.2513141493475111</v>
      </c>
      <c r="X91">
        <v>35.981017405802213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4.0200994427903352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13.310087610795904</v>
      </c>
      <c r="AL91">
        <v>0.34009690895008615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0.80788853079710155</v>
      </c>
      <c r="AS91">
        <v>1.1485903088760034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568.39948779033261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38.420049869847396</v>
      </c>
      <c r="L92">
        <v>20.999716198783709</v>
      </c>
      <c r="M92">
        <v>0</v>
      </c>
      <c r="N92">
        <v>14.141190950772547</v>
      </c>
      <c r="O92">
        <v>48.37937513749263</v>
      </c>
      <c r="P92">
        <v>59.772098714451538</v>
      </c>
      <c r="Q92">
        <v>0.99918248686514888</v>
      </c>
      <c r="R92">
        <v>4.0906110663541293</v>
      </c>
      <c r="S92">
        <v>2.8798348428246014</v>
      </c>
      <c r="T92">
        <v>0</v>
      </c>
      <c r="U92">
        <v>317.85739825674437</v>
      </c>
      <c r="V92">
        <v>9.3590883748781916E-4</v>
      </c>
      <c r="W92">
        <v>5.2513141493475111</v>
      </c>
      <c r="X92">
        <v>35.981017405802213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4.0200994427903352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13.310087610795904</v>
      </c>
      <c r="AL92">
        <v>0.34009690895008615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0.80788853079710155</v>
      </c>
      <c r="AS92">
        <v>1.1485903088760034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568.39948779033261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52.819359725505905</v>
      </c>
      <c r="L93">
        <v>20.999716198783709</v>
      </c>
      <c r="M93">
        <v>0</v>
      </c>
      <c r="N93">
        <v>14.141190950772547</v>
      </c>
      <c r="O93">
        <v>48.37937513749263</v>
      </c>
      <c r="P93">
        <v>59.772098714451538</v>
      </c>
      <c r="Q93">
        <v>1.9188907375415283</v>
      </c>
      <c r="R93">
        <v>4.0906110663541293</v>
      </c>
      <c r="S93">
        <v>5.7194737148495314</v>
      </c>
      <c r="T93">
        <v>0</v>
      </c>
      <c r="U93">
        <v>317.85739825674437</v>
      </c>
      <c r="V93">
        <v>9.3590883748781916E-4</v>
      </c>
      <c r="W93">
        <v>3.8422476056045669</v>
      </c>
      <c r="X93">
        <v>35.981017405802213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13.310087610795904</v>
      </c>
      <c r="AL93">
        <v>0.34009690895008615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0.80788853079710155</v>
      </c>
      <c r="AS93">
        <v>1.1485903088760034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581.12897878215915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38.420049869847396</v>
      </c>
      <c r="L94">
        <v>20.999716198783709</v>
      </c>
      <c r="M94">
        <v>0</v>
      </c>
      <c r="N94">
        <v>14.141190950772547</v>
      </c>
      <c r="O94">
        <v>48.37937513749263</v>
      </c>
      <c r="P94">
        <v>59.772098714451538</v>
      </c>
      <c r="Q94">
        <v>0.99918248686514888</v>
      </c>
      <c r="R94">
        <v>4.0906110663541293</v>
      </c>
      <c r="S94">
        <v>2.8798348428246014</v>
      </c>
      <c r="T94">
        <v>0</v>
      </c>
      <c r="U94">
        <v>317.85739825674437</v>
      </c>
      <c r="V94">
        <v>9.3590883748781916E-4</v>
      </c>
      <c r="W94">
        <v>3.8422476056045669</v>
      </c>
      <c r="X94">
        <v>35.981017405802213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13.310087610795904</v>
      </c>
      <c r="AL94">
        <v>0.34009690895008615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0.80788853079710155</v>
      </c>
      <c r="AS94">
        <v>1.1485903088760034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562.97032180379938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38.420049869847396</v>
      </c>
      <c r="L95">
        <v>20.999716198783709</v>
      </c>
      <c r="M95">
        <v>0</v>
      </c>
      <c r="N95">
        <v>14.141190950772547</v>
      </c>
      <c r="O95">
        <v>48.37937513749263</v>
      </c>
      <c r="P95">
        <v>59.772098714451538</v>
      </c>
      <c r="Q95">
        <v>1.0005092819614712</v>
      </c>
      <c r="R95">
        <v>5.1302451772679882</v>
      </c>
      <c r="S95">
        <v>2.8798348428246014</v>
      </c>
      <c r="T95">
        <v>0</v>
      </c>
      <c r="U95">
        <v>317.85739825674437</v>
      </c>
      <c r="V95">
        <v>9.3590883748781916E-4</v>
      </c>
      <c r="W95">
        <v>3.8407783959390862</v>
      </c>
      <c r="X95">
        <v>35.985799931225934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13.310087610795904</v>
      </c>
      <c r="AL95">
        <v>0.34009690895008615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0.80788853079710155</v>
      </c>
      <c r="AS95">
        <v>1.1485903088760034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564.01459602556793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38.420049869847396</v>
      </c>
      <c r="L96">
        <v>20.999716198783709</v>
      </c>
      <c r="M96">
        <v>0</v>
      </c>
      <c r="N96">
        <v>14.141190950772547</v>
      </c>
      <c r="O96">
        <v>48.37937513749263</v>
      </c>
      <c r="P96">
        <v>59.772098714451538</v>
      </c>
      <c r="Q96">
        <v>1.0005092819614712</v>
      </c>
      <c r="R96">
        <v>4.0806680779220779</v>
      </c>
      <c r="S96">
        <v>2.8798348428246014</v>
      </c>
      <c r="T96">
        <v>0</v>
      </c>
      <c r="U96">
        <v>317.85739825674437</v>
      </c>
      <c r="V96">
        <v>9.3590883748781916E-4</v>
      </c>
      <c r="W96">
        <v>3.8407783959390862</v>
      </c>
      <c r="X96">
        <v>35.985799931225934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13.310087610795904</v>
      </c>
      <c r="AL96">
        <v>1.7004842907917388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0.80788853079710155</v>
      </c>
      <c r="AS96">
        <v>1.1485903088760034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564.32540630806363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38.420049869847396</v>
      </c>
      <c r="L97">
        <v>25.079564772234271</v>
      </c>
      <c r="M97">
        <v>0</v>
      </c>
      <c r="N97">
        <v>14.141190950772547</v>
      </c>
      <c r="O97">
        <v>48.37937513749263</v>
      </c>
      <c r="P97">
        <v>59.772098714451538</v>
      </c>
      <c r="Q97">
        <v>1.0006562171628721</v>
      </c>
      <c r="R97">
        <v>4.0806680779220779</v>
      </c>
      <c r="S97">
        <v>2.8798348428246014</v>
      </c>
      <c r="T97">
        <v>0</v>
      </c>
      <c r="U97">
        <v>317.85739825674437</v>
      </c>
      <c r="V97">
        <v>9.3590883748781916E-4</v>
      </c>
      <c r="W97">
        <v>3.8407783959390862</v>
      </c>
      <c r="X97">
        <v>35.985799931225934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13.310087610795904</v>
      </c>
      <c r="AL97">
        <v>13.603873818416526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5.3859231999999997</v>
      </c>
      <c r="AS97">
        <v>1.1485903088760034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584.88682601354333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38.420049869847396</v>
      </c>
      <c r="L98">
        <v>20.169613365862158</v>
      </c>
      <c r="M98">
        <v>0</v>
      </c>
      <c r="N98">
        <v>14.141190950772547</v>
      </c>
      <c r="O98">
        <v>48.37937513749263</v>
      </c>
      <c r="P98">
        <v>59.772098714451538</v>
      </c>
      <c r="Q98">
        <v>1.0006562171628721</v>
      </c>
      <c r="R98">
        <v>4.0806680779220779</v>
      </c>
      <c r="S98">
        <v>2.8798348428246014</v>
      </c>
      <c r="T98">
        <v>0</v>
      </c>
      <c r="U98">
        <v>317.85739825674437</v>
      </c>
      <c r="V98">
        <v>9.3590883748781916E-4</v>
      </c>
      <c r="W98">
        <v>3.8407783959390862</v>
      </c>
      <c r="X98">
        <v>35.985799931225934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13.310087610795904</v>
      </c>
      <c r="AL98">
        <v>13.603873818416526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5.3859231999999997</v>
      </c>
      <c r="AS98">
        <v>1.3126746387154327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580.14095893701062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2.2186340093619714</v>
      </c>
      <c r="L99">
        <f t="shared" si="2"/>
        <v>0.7607714576947745</v>
      </c>
      <c r="M99">
        <f t="shared" si="2"/>
        <v>0</v>
      </c>
      <c r="N99">
        <f t="shared" si="2"/>
        <v>0.33938858281854134</v>
      </c>
      <c r="O99">
        <f t="shared" si="2"/>
        <v>1.1611050032998247</v>
      </c>
      <c r="P99">
        <f t="shared" si="2"/>
        <v>1.4344796743708719</v>
      </c>
      <c r="Q99">
        <f t="shared" si="2"/>
        <v>1.3944772238501581E-2</v>
      </c>
      <c r="R99">
        <f t="shared" si="2"/>
        <v>0.19744712333686121</v>
      </c>
      <c r="S99">
        <f t="shared" si="2"/>
        <v>0.10130238639926252</v>
      </c>
      <c r="T99">
        <f t="shared" si="2"/>
        <v>0</v>
      </c>
      <c r="U99">
        <f t="shared" si="2"/>
        <v>7.1166700284406605</v>
      </c>
      <c r="V99">
        <f t="shared" si="2"/>
        <v>7.2001055308156148E-2</v>
      </c>
      <c r="W99">
        <f t="shared" si="2"/>
        <v>0.14106460182275457</v>
      </c>
      <c r="X99">
        <f t="shared" si="2"/>
        <v>0.81502118849389893</v>
      </c>
      <c r="Y99">
        <f t="shared" si="2"/>
        <v>0</v>
      </c>
      <c r="Z99">
        <f t="shared" si="2"/>
        <v>1.2462049497999998E-2</v>
      </c>
      <c r="AA99">
        <f t="shared" si="2"/>
        <v>2.0577541695147677E-2</v>
      </c>
      <c r="AB99">
        <f t="shared" si="2"/>
        <v>3.5107667844111026E-2</v>
      </c>
      <c r="AC99">
        <f t="shared" si="2"/>
        <v>2.3626526423276263E-2</v>
      </c>
      <c r="AD99">
        <f t="shared" si="2"/>
        <v>2.674120096442089E-2</v>
      </c>
      <c r="AE99">
        <f t="shared" si="2"/>
        <v>8.5427114683378824E-2</v>
      </c>
      <c r="AF99">
        <f t="shared" si="2"/>
        <v>0</v>
      </c>
      <c r="AG99">
        <f t="shared" si="2"/>
        <v>0</v>
      </c>
      <c r="AH99">
        <f t="shared" si="2"/>
        <v>0.1501595003364995</v>
      </c>
      <c r="AI99">
        <f t="shared" si="2"/>
        <v>1.2895575035978005E-2</v>
      </c>
      <c r="AJ99">
        <f t="shared" si="2"/>
        <v>0</v>
      </c>
      <c r="AK99">
        <f t="shared" si="2"/>
        <v>0.31944210265910228</v>
      </c>
      <c r="AL99">
        <f t="shared" si="2"/>
        <v>5.3366864788468131E-2</v>
      </c>
      <c r="AM99">
        <f t="shared" si="2"/>
        <v>8.7759412951612936E-3</v>
      </c>
      <c r="AN99">
        <f t="shared" si="2"/>
        <v>0</v>
      </c>
      <c r="AO99">
        <f t="shared" si="2"/>
        <v>0</v>
      </c>
      <c r="AP99">
        <f t="shared" si="2"/>
        <v>5.4207811307744004E-3</v>
      </c>
      <c r="AQ99">
        <f t="shared" si="2"/>
        <v>0</v>
      </c>
      <c r="AR99">
        <f t="shared" si="2"/>
        <v>4.3222034111775359E-2</v>
      </c>
      <c r="AS99">
        <f t="shared" si="2"/>
        <v>3.8789536336083889E-2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15.207844320388256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1.9099674038778118</v>
      </c>
      <c r="L3">
        <v>203.60609704626643</v>
      </c>
      <c r="M3">
        <v>27.109018198279767</v>
      </c>
      <c r="N3">
        <v>17.071437731943945</v>
      </c>
      <c r="O3">
        <v>0</v>
      </c>
      <c r="P3">
        <v>36.879578768488479</v>
      </c>
      <c r="Q3">
        <v>0</v>
      </c>
      <c r="R3">
        <v>5.7609800506329121</v>
      </c>
      <c r="S3">
        <v>3.84089031616341</v>
      </c>
      <c r="T3">
        <v>0</v>
      </c>
      <c r="U3">
        <v>24.679797989606904</v>
      </c>
      <c r="V3">
        <v>0.96022333101045299</v>
      </c>
      <c r="W3">
        <v>10.261552016684048</v>
      </c>
      <c r="X3">
        <v>43.471229200395285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1.8883866227180528</v>
      </c>
      <c r="AG3">
        <v>0</v>
      </c>
      <c r="AH3">
        <v>0</v>
      </c>
      <c r="AI3">
        <v>0</v>
      </c>
      <c r="AJ3">
        <v>0</v>
      </c>
      <c r="AK3">
        <v>16.077000021355399</v>
      </c>
      <c r="AL3">
        <v>0</v>
      </c>
      <c r="AM3">
        <v>0</v>
      </c>
      <c r="AN3">
        <v>0.75327100000000002</v>
      </c>
      <c r="AO3">
        <v>0</v>
      </c>
      <c r="AP3">
        <v>0</v>
      </c>
      <c r="AQ3">
        <v>0</v>
      </c>
      <c r="AR3">
        <v>0.97586250135869579</v>
      </c>
      <c r="AS3">
        <v>4.9148277944543572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400.16011999323592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1.9200147745581337</v>
      </c>
      <c r="L4">
        <v>203.60609704626643</v>
      </c>
      <c r="M4">
        <v>27.109018198279767</v>
      </c>
      <c r="N4">
        <v>17.071437731943945</v>
      </c>
      <c r="O4">
        <v>0</v>
      </c>
      <c r="P4">
        <v>37.001299187463722</v>
      </c>
      <c r="Q4">
        <v>0</v>
      </c>
      <c r="R4">
        <v>5.7609800506329121</v>
      </c>
      <c r="S4">
        <v>3.84089031616341</v>
      </c>
      <c r="T4">
        <v>0</v>
      </c>
      <c r="U4">
        <v>24.679797989606904</v>
      </c>
      <c r="V4">
        <v>0.96022333101045299</v>
      </c>
      <c r="W4">
        <v>4.8005240480274436</v>
      </c>
      <c r="X4">
        <v>28.810763911824907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1.8883866227180528</v>
      </c>
      <c r="AG4">
        <v>0</v>
      </c>
      <c r="AH4">
        <v>0</v>
      </c>
      <c r="AI4">
        <v>0</v>
      </c>
      <c r="AJ4">
        <v>0</v>
      </c>
      <c r="AK4">
        <v>16.077000021355399</v>
      </c>
      <c r="AL4">
        <v>0</v>
      </c>
      <c r="AM4">
        <v>0</v>
      </c>
      <c r="AN4">
        <v>0.75327100000000002</v>
      </c>
      <c r="AO4">
        <v>0</v>
      </c>
      <c r="AP4">
        <v>0</v>
      </c>
      <c r="AQ4">
        <v>0</v>
      </c>
      <c r="AR4">
        <v>0.97586250135869579</v>
      </c>
      <c r="AS4">
        <v>4.9148277944543572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380.17039452566451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1.9200156798693346</v>
      </c>
      <c r="L5">
        <v>203.60609704626643</v>
      </c>
      <c r="M5">
        <v>27.109018198279767</v>
      </c>
      <c r="N5">
        <v>17.071437731943945</v>
      </c>
      <c r="O5">
        <v>0</v>
      </c>
      <c r="P5">
        <v>37.001299187463722</v>
      </c>
      <c r="Q5">
        <v>0</v>
      </c>
      <c r="R5">
        <v>5.7609800506329121</v>
      </c>
      <c r="S5">
        <v>3.84089031616341</v>
      </c>
      <c r="T5">
        <v>0</v>
      </c>
      <c r="U5">
        <v>24.679797989606904</v>
      </c>
      <c r="V5">
        <v>0.96022333101045299</v>
      </c>
      <c r="W5">
        <v>4.8005240480274436</v>
      </c>
      <c r="X5">
        <v>28.810763911824907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1.8883866227180528</v>
      </c>
      <c r="AG5">
        <v>0</v>
      </c>
      <c r="AH5">
        <v>0</v>
      </c>
      <c r="AI5">
        <v>0</v>
      </c>
      <c r="AJ5">
        <v>0</v>
      </c>
      <c r="AK5">
        <v>16.077000021355399</v>
      </c>
      <c r="AL5">
        <v>0</v>
      </c>
      <c r="AM5">
        <v>0</v>
      </c>
      <c r="AN5">
        <v>0.75327100000000002</v>
      </c>
      <c r="AO5">
        <v>0</v>
      </c>
      <c r="AP5">
        <v>0</v>
      </c>
      <c r="AQ5">
        <v>0</v>
      </c>
      <c r="AR5">
        <v>0.97586250135869579</v>
      </c>
      <c r="AS5">
        <v>4.9148277944543572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380.17039543097565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1.919979495941905</v>
      </c>
      <c r="L6">
        <v>203.60609704626643</v>
      </c>
      <c r="M6">
        <v>27.109018198279767</v>
      </c>
      <c r="N6">
        <v>17.071437731943945</v>
      </c>
      <c r="O6">
        <v>0</v>
      </c>
      <c r="P6">
        <v>37.001299187463722</v>
      </c>
      <c r="Q6">
        <v>0</v>
      </c>
      <c r="R6">
        <v>5.7609800506329121</v>
      </c>
      <c r="S6">
        <v>3.84089031616341</v>
      </c>
      <c r="T6">
        <v>0</v>
      </c>
      <c r="U6">
        <v>24.679797989606904</v>
      </c>
      <c r="V6">
        <v>0.96022333101045299</v>
      </c>
      <c r="W6">
        <v>4.8005240480274436</v>
      </c>
      <c r="X6">
        <v>28.810763911824907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1.8883866227180528</v>
      </c>
      <c r="AG6">
        <v>0</v>
      </c>
      <c r="AH6">
        <v>0</v>
      </c>
      <c r="AI6">
        <v>0</v>
      </c>
      <c r="AJ6">
        <v>0</v>
      </c>
      <c r="AK6">
        <v>16.077000021355399</v>
      </c>
      <c r="AL6">
        <v>0</v>
      </c>
      <c r="AM6">
        <v>0</v>
      </c>
      <c r="AN6">
        <v>0.75327100000000002</v>
      </c>
      <c r="AO6">
        <v>0</v>
      </c>
      <c r="AP6">
        <v>0</v>
      </c>
      <c r="AQ6">
        <v>0</v>
      </c>
      <c r="AR6">
        <v>0.97586250135869579</v>
      </c>
      <c r="AS6">
        <v>4.9148277944543572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380.17035924704828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1.9200084397923018</v>
      </c>
      <c r="L7">
        <v>203.60609704626643</v>
      </c>
      <c r="M7">
        <v>27.109018198279767</v>
      </c>
      <c r="N7">
        <v>17.071437731943945</v>
      </c>
      <c r="O7">
        <v>0</v>
      </c>
      <c r="P7">
        <v>37.001299187463722</v>
      </c>
      <c r="Q7">
        <v>0</v>
      </c>
      <c r="R7">
        <v>5.7609800506329121</v>
      </c>
      <c r="S7">
        <v>3.84089031616341</v>
      </c>
      <c r="T7">
        <v>0</v>
      </c>
      <c r="U7">
        <v>24.679797989606904</v>
      </c>
      <c r="V7">
        <v>0.96022333101045299</v>
      </c>
      <c r="W7">
        <v>4.8005240480274436</v>
      </c>
      <c r="X7">
        <v>28.810763911824907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1.8883866227180528</v>
      </c>
      <c r="AG7">
        <v>0</v>
      </c>
      <c r="AH7">
        <v>0</v>
      </c>
      <c r="AI7">
        <v>0</v>
      </c>
      <c r="AJ7">
        <v>0</v>
      </c>
      <c r="AK7">
        <v>16.077000021355399</v>
      </c>
      <c r="AL7">
        <v>0</v>
      </c>
      <c r="AM7">
        <v>0</v>
      </c>
      <c r="AN7">
        <v>0.75327100000000002</v>
      </c>
      <c r="AO7">
        <v>0</v>
      </c>
      <c r="AP7">
        <v>0</v>
      </c>
      <c r="AQ7">
        <v>0</v>
      </c>
      <c r="AR7">
        <v>0.97586250135869579</v>
      </c>
      <c r="AS7">
        <v>4.9148277944543572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380.17038819089862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1.920026508657884</v>
      </c>
      <c r="L8">
        <v>203.60609704626643</v>
      </c>
      <c r="M8">
        <v>27.109018198279767</v>
      </c>
      <c r="N8">
        <v>17.071437731943945</v>
      </c>
      <c r="O8">
        <v>0</v>
      </c>
      <c r="P8">
        <v>37.001299187463722</v>
      </c>
      <c r="Q8">
        <v>0</v>
      </c>
      <c r="R8">
        <v>5.7609800506329121</v>
      </c>
      <c r="S8">
        <v>3.84089031616341</v>
      </c>
      <c r="T8">
        <v>0</v>
      </c>
      <c r="U8">
        <v>24.679797989606904</v>
      </c>
      <c r="V8">
        <v>0.96022333101045299</v>
      </c>
      <c r="W8">
        <v>4.8005240480274436</v>
      </c>
      <c r="X8">
        <v>28.810763911824907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1.8883866227180528</v>
      </c>
      <c r="AG8">
        <v>0</v>
      </c>
      <c r="AH8">
        <v>0</v>
      </c>
      <c r="AI8">
        <v>0</v>
      </c>
      <c r="AJ8">
        <v>0</v>
      </c>
      <c r="AK8">
        <v>16.077000021355399</v>
      </c>
      <c r="AL8">
        <v>0</v>
      </c>
      <c r="AM8">
        <v>0</v>
      </c>
      <c r="AN8">
        <v>0.75327100000000002</v>
      </c>
      <c r="AO8">
        <v>0</v>
      </c>
      <c r="AP8">
        <v>0</v>
      </c>
      <c r="AQ8">
        <v>0</v>
      </c>
      <c r="AR8">
        <v>0.97586250135869579</v>
      </c>
      <c r="AS8">
        <v>4.9148277944543572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380.17040625976426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1.920026508657884</v>
      </c>
      <c r="L9">
        <v>203.60609704626643</v>
      </c>
      <c r="M9">
        <v>27.109018198279767</v>
      </c>
      <c r="N9">
        <v>17.071437731943945</v>
      </c>
      <c r="O9">
        <v>0</v>
      </c>
      <c r="P9">
        <v>37.001299187463722</v>
      </c>
      <c r="Q9">
        <v>0</v>
      </c>
      <c r="R9">
        <v>5.7609800506329121</v>
      </c>
      <c r="S9">
        <v>3.8416000000000001</v>
      </c>
      <c r="T9">
        <v>0</v>
      </c>
      <c r="U9">
        <v>24.679797989606904</v>
      </c>
      <c r="V9">
        <v>0.96022333101045299</v>
      </c>
      <c r="W9">
        <v>4.8005240480274436</v>
      </c>
      <c r="X9">
        <v>28.810763911824907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1.8883866227180528</v>
      </c>
      <c r="AG9">
        <v>0</v>
      </c>
      <c r="AH9">
        <v>0</v>
      </c>
      <c r="AI9">
        <v>0</v>
      </c>
      <c r="AJ9">
        <v>0</v>
      </c>
      <c r="AK9">
        <v>16.077000021355399</v>
      </c>
      <c r="AL9">
        <v>0</v>
      </c>
      <c r="AM9">
        <v>0</v>
      </c>
      <c r="AN9">
        <v>0.75327100000000002</v>
      </c>
      <c r="AO9">
        <v>0</v>
      </c>
      <c r="AP9">
        <v>0</v>
      </c>
      <c r="AQ9">
        <v>0</v>
      </c>
      <c r="AR9">
        <v>0.97586250135869579</v>
      </c>
      <c r="AS9">
        <v>1.9817852772821889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377.23807342642868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1.920026508657884</v>
      </c>
      <c r="L10">
        <v>203.60395252592102</v>
      </c>
      <c r="M10">
        <v>27.109018198279767</v>
      </c>
      <c r="N10">
        <v>17.071437731943945</v>
      </c>
      <c r="O10">
        <v>0</v>
      </c>
      <c r="P10">
        <v>37.001299187463722</v>
      </c>
      <c r="Q10">
        <v>0</v>
      </c>
      <c r="R10">
        <v>5.7609800506329121</v>
      </c>
      <c r="S10">
        <v>3.8416000000000001</v>
      </c>
      <c r="T10">
        <v>0</v>
      </c>
      <c r="U10">
        <v>24.679797989606904</v>
      </c>
      <c r="V10">
        <v>0.96022333101045299</v>
      </c>
      <c r="W10">
        <v>4.8005240480274436</v>
      </c>
      <c r="X10">
        <v>28.810763911824907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1.8883866227180528</v>
      </c>
      <c r="AG10">
        <v>0</v>
      </c>
      <c r="AH10">
        <v>0</v>
      </c>
      <c r="AI10">
        <v>0</v>
      </c>
      <c r="AJ10">
        <v>0</v>
      </c>
      <c r="AK10">
        <v>16.077000021355399</v>
      </c>
      <c r="AL10">
        <v>0</v>
      </c>
      <c r="AM10">
        <v>0</v>
      </c>
      <c r="AN10">
        <v>0.75327100000000002</v>
      </c>
      <c r="AO10">
        <v>0</v>
      </c>
      <c r="AP10">
        <v>0</v>
      </c>
      <c r="AQ10">
        <v>0</v>
      </c>
      <c r="AR10">
        <v>0.97586250135869579</v>
      </c>
      <c r="AS10">
        <v>1.3872496940975321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376.64139332289858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1.920026508657884</v>
      </c>
      <c r="L11">
        <v>203.60395252592102</v>
      </c>
      <c r="M11">
        <v>27.109018198279767</v>
      </c>
      <c r="N11">
        <v>17.071437731943945</v>
      </c>
      <c r="O11">
        <v>0</v>
      </c>
      <c r="P11">
        <v>37.001299187463722</v>
      </c>
      <c r="Q11">
        <v>0</v>
      </c>
      <c r="R11">
        <v>5.7609800506329121</v>
      </c>
      <c r="S11">
        <v>3.8416000000000001</v>
      </c>
      <c r="T11">
        <v>0</v>
      </c>
      <c r="U11">
        <v>24.679797989606904</v>
      </c>
      <c r="V11">
        <v>0.96022333101045299</v>
      </c>
      <c r="W11">
        <v>4.8005240480274436</v>
      </c>
      <c r="X11">
        <v>28.810763911824907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1.8883866227180528</v>
      </c>
      <c r="AG11">
        <v>0</v>
      </c>
      <c r="AH11">
        <v>0</v>
      </c>
      <c r="AI11">
        <v>0</v>
      </c>
      <c r="AJ11">
        <v>0</v>
      </c>
      <c r="AK11">
        <v>16.077000021355399</v>
      </c>
      <c r="AL11">
        <v>0</v>
      </c>
      <c r="AM11">
        <v>0</v>
      </c>
      <c r="AN11">
        <v>0.75327100000000002</v>
      </c>
      <c r="AO11">
        <v>0</v>
      </c>
      <c r="AP11">
        <v>0</v>
      </c>
      <c r="AQ11">
        <v>0</v>
      </c>
      <c r="AR11">
        <v>1.3011497972826089</v>
      </c>
      <c r="AS11">
        <v>1.3872496940975321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376.96668061882252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1.920026508657884</v>
      </c>
      <c r="L12">
        <v>203.60395252592102</v>
      </c>
      <c r="M12">
        <v>27.109018198279767</v>
      </c>
      <c r="N12">
        <v>17.071437731943945</v>
      </c>
      <c r="O12">
        <v>0</v>
      </c>
      <c r="P12">
        <v>37.001299187463722</v>
      </c>
      <c r="Q12">
        <v>0</v>
      </c>
      <c r="R12">
        <v>5.7624000000000004</v>
      </c>
      <c r="S12">
        <v>3.8416000000000001</v>
      </c>
      <c r="T12">
        <v>0</v>
      </c>
      <c r="U12">
        <v>24.679797989606904</v>
      </c>
      <c r="V12">
        <v>0.96022333101045299</v>
      </c>
      <c r="W12">
        <v>4.8005240480274436</v>
      </c>
      <c r="X12">
        <v>28.810763911824907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1.8883866227180528</v>
      </c>
      <c r="AG12">
        <v>0</v>
      </c>
      <c r="AH12">
        <v>0</v>
      </c>
      <c r="AI12">
        <v>0</v>
      </c>
      <c r="AJ12">
        <v>0</v>
      </c>
      <c r="AK12">
        <v>16.077000021355399</v>
      </c>
      <c r="AL12">
        <v>0</v>
      </c>
      <c r="AM12">
        <v>0</v>
      </c>
      <c r="AN12">
        <v>0.75327100000000002</v>
      </c>
      <c r="AO12">
        <v>0</v>
      </c>
      <c r="AP12">
        <v>0</v>
      </c>
      <c r="AQ12">
        <v>0</v>
      </c>
      <c r="AR12">
        <v>1.3011497972826089</v>
      </c>
      <c r="AS12">
        <v>1.3872496940975321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376.96810056818964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1.920026508657884</v>
      </c>
      <c r="L13">
        <v>203.60395252592102</v>
      </c>
      <c r="M13">
        <v>27.109018198279767</v>
      </c>
      <c r="N13">
        <v>17.071437731943945</v>
      </c>
      <c r="O13">
        <v>0</v>
      </c>
      <c r="P13">
        <v>37.001299187463722</v>
      </c>
      <c r="Q13">
        <v>0</v>
      </c>
      <c r="R13">
        <v>5.7624000000000004</v>
      </c>
      <c r="S13">
        <v>3.8416000000000001</v>
      </c>
      <c r="T13">
        <v>0</v>
      </c>
      <c r="U13">
        <v>24.679797989606904</v>
      </c>
      <c r="V13">
        <v>0.96040000000000003</v>
      </c>
      <c r="W13">
        <v>4.8005240480274436</v>
      </c>
      <c r="X13">
        <v>28.810763911824907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1.8883866227180528</v>
      </c>
      <c r="AG13">
        <v>0</v>
      </c>
      <c r="AH13">
        <v>0</v>
      </c>
      <c r="AI13">
        <v>0</v>
      </c>
      <c r="AJ13">
        <v>0</v>
      </c>
      <c r="AK13">
        <v>16.077000021355399</v>
      </c>
      <c r="AL13">
        <v>0</v>
      </c>
      <c r="AM13">
        <v>0</v>
      </c>
      <c r="AN13">
        <v>0.75327100000000002</v>
      </c>
      <c r="AO13">
        <v>0</v>
      </c>
      <c r="AP13">
        <v>0</v>
      </c>
      <c r="AQ13">
        <v>0</v>
      </c>
      <c r="AR13">
        <v>1.3011497972826089</v>
      </c>
      <c r="AS13">
        <v>1.3872496940975321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376.96827723717917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1.920026508657884</v>
      </c>
      <c r="L14">
        <v>203.60395252592102</v>
      </c>
      <c r="M14">
        <v>27.109018198279767</v>
      </c>
      <c r="N14">
        <v>17.071437731943945</v>
      </c>
      <c r="O14">
        <v>0</v>
      </c>
      <c r="P14">
        <v>37.001299187463722</v>
      </c>
      <c r="Q14">
        <v>0</v>
      </c>
      <c r="R14">
        <v>5.7624000000000004</v>
      </c>
      <c r="S14">
        <v>3.8416000000000001</v>
      </c>
      <c r="T14">
        <v>0</v>
      </c>
      <c r="U14">
        <v>24.679797989606904</v>
      </c>
      <c r="V14">
        <v>0.96040000000000003</v>
      </c>
      <c r="W14">
        <v>4.8005240480274436</v>
      </c>
      <c r="X14">
        <v>28.810763911824907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1.8883866227180528</v>
      </c>
      <c r="AG14">
        <v>0</v>
      </c>
      <c r="AH14">
        <v>0</v>
      </c>
      <c r="AI14">
        <v>0</v>
      </c>
      <c r="AJ14">
        <v>0</v>
      </c>
      <c r="AK14">
        <v>16.077000021355399</v>
      </c>
      <c r="AL14">
        <v>0</v>
      </c>
      <c r="AM14">
        <v>0</v>
      </c>
      <c r="AN14">
        <v>0.75327100000000002</v>
      </c>
      <c r="AO14">
        <v>0</v>
      </c>
      <c r="AP14">
        <v>0</v>
      </c>
      <c r="AQ14">
        <v>0</v>
      </c>
      <c r="AR14">
        <v>1.3011497972826089</v>
      </c>
      <c r="AS14">
        <v>1.3872496940975321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376.96827723717917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1.920026508657884</v>
      </c>
      <c r="L15">
        <v>203.60395252592102</v>
      </c>
      <c r="M15">
        <v>27.109018198279767</v>
      </c>
      <c r="N15">
        <v>17.071437731943945</v>
      </c>
      <c r="O15">
        <v>0</v>
      </c>
      <c r="P15">
        <v>37.001299187463722</v>
      </c>
      <c r="Q15">
        <v>0</v>
      </c>
      <c r="R15">
        <v>5.7624000000000004</v>
      </c>
      <c r="S15">
        <v>3.8416000000000001</v>
      </c>
      <c r="T15">
        <v>0</v>
      </c>
      <c r="U15">
        <v>24.679797989606904</v>
      </c>
      <c r="V15">
        <v>0.96040000000000003</v>
      </c>
      <c r="W15">
        <v>4.8005240480274436</v>
      </c>
      <c r="X15">
        <v>28.809162643877638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1.8883866227180528</v>
      </c>
      <c r="AG15">
        <v>0</v>
      </c>
      <c r="AH15">
        <v>0</v>
      </c>
      <c r="AI15">
        <v>0</v>
      </c>
      <c r="AJ15">
        <v>0</v>
      </c>
      <c r="AK15">
        <v>16.077000021355399</v>
      </c>
      <c r="AL15">
        <v>0</v>
      </c>
      <c r="AM15">
        <v>0</v>
      </c>
      <c r="AN15">
        <v>0.75327100000000002</v>
      </c>
      <c r="AO15">
        <v>0</v>
      </c>
      <c r="AP15">
        <v>1.8494552199668599</v>
      </c>
      <c r="AQ15">
        <v>0</v>
      </c>
      <c r="AR15">
        <v>1.3011497972826089</v>
      </c>
      <c r="AS15">
        <v>1.3872496940975321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378.81613118919876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1.920026508657884</v>
      </c>
      <c r="L16">
        <v>203.60395252592102</v>
      </c>
      <c r="M16">
        <v>27.109018198279767</v>
      </c>
      <c r="N16">
        <v>17.071437731943945</v>
      </c>
      <c r="O16">
        <v>0</v>
      </c>
      <c r="P16">
        <v>37.001299187463722</v>
      </c>
      <c r="Q16">
        <v>0</v>
      </c>
      <c r="R16">
        <v>5.7624000000000004</v>
      </c>
      <c r="S16">
        <v>3.8416000000000001</v>
      </c>
      <c r="T16">
        <v>0</v>
      </c>
      <c r="U16">
        <v>24.679797989606904</v>
      </c>
      <c r="V16">
        <v>0.96040000000000003</v>
      </c>
      <c r="W16">
        <v>4.8005240480274436</v>
      </c>
      <c r="X16">
        <v>28.809162643877638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1.8883866227180528</v>
      </c>
      <c r="AG16">
        <v>0</v>
      </c>
      <c r="AH16">
        <v>0</v>
      </c>
      <c r="AI16">
        <v>0</v>
      </c>
      <c r="AJ16">
        <v>0</v>
      </c>
      <c r="AK16">
        <v>16.077000021355399</v>
      </c>
      <c r="AL16">
        <v>0</v>
      </c>
      <c r="AM16">
        <v>0</v>
      </c>
      <c r="AN16">
        <v>0.75327100000000002</v>
      </c>
      <c r="AO16">
        <v>0</v>
      </c>
      <c r="AP16">
        <v>1.8494552199668599</v>
      </c>
      <c r="AQ16">
        <v>0</v>
      </c>
      <c r="AR16">
        <v>1.3011497972826089</v>
      </c>
      <c r="AS16">
        <v>1.3872496940975321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378.81613118919876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1.920026508657884</v>
      </c>
      <c r="L17">
        <v>203.60395252592102</v>
      </c>
      <c r="M17">
        <v>27.109018198279767</v>
      </c>
      <c r="N17">
        <v>17.071437731943945</v>
      </c>
      <c r="O17">
        <v>0</v>
      </c>
      <c r="P17">
        <v>37.001299187463722</v>
      </c>
      <c r="Q17">
        <v>0</v>
      </c>
      <c r="R17">
        <v>5.7624000000000004</v>
      </c>
      <c r="S17">
        <v>3.8416000000000001</v>
      </c>
      <c r="T17">
        <v>0</v>
      </c>
      <c r="U17">
        <v>24.679797989606904</v>
      </c>
      <c r="V17">
        <v>0.96040000000000003</v>
      </c>
      <c r="W17">
        <v>4.8005240480274436</v>
      </c>
      <c r="X17">
        <v>32.169064986238936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1.8883866227180528</v>
      </c>
      <c r="AG17">
        <v>0</v>
      </c>
      <c r="AH17">
        <v>0</v>
      </c>
      <c r="AI17">
        <v>0</v>
      </c>
      <c r="AJ17">
        <v>0</v>
      </c>
      <c r="AK17">
        <v>16.077000021355399</v>
      </c>
      <c r="AL17">
        <v>0</v>
      </c>
      <c r="AM17">
        <v>0</v>
      </c>
      <c r="AN17">
        <v>0.75327100000000002</v>
      </c>
      <c r="AO17">
        <v>0</v>
      </c>
      <c r="AP17">
        <v>1.8494552199668599</v>
      </c>
      <c r="AQ17">
        <v>0</v>
      </c>
      <c r="AR17">
        <v>1.3011497972826089</v>
      </c>
      <c r="AS17">
        <v>1.3872496940975321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382.17603353156005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1.920026508657884</v>
      </c>
      <c r="L18">
        <v>203.60395252592102</v>
      </c>
      <c r="M18">
        <v>27.109018198279767</v>
      </c>
      <c r="N18">
        <v>17.071437731943945</v>
      </c>
      <c r="O18">
        <v>0</v>
      </c>
      <c r="P18">
        <v>37.001299187463722</v>
      </c>
      <c r="Q18">
        <v>0</v>
      </c>
      <c r="R18">
        <v>5.7624000000000004</v>
      </c>
      <c r="S18">
        <v>3.8416000000000001</v>
      </c>
      <c r="T18">
        <v>0</v>
      </c>
      <c r="U18">
        <v>24.679797989606904</v>
      </c>
      <c r="V18">
        <v>0.96022333101045299</v>
      </c>
      <c r="W18">
        <v>4.8005240480274436</v>
      </c>
      <c r="X18">
        <v>32.169064986238936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1.8883866227180528</v>
      </c>
      <c r="AG18">
        <v>0</v>
      </c>
      <c r="AH18">
        <v>0</v>
      </c>
      <c r="AI18">
        <v>0</v>
      </c>
      <c r="AJ18">
        <v>0</v>
      </c>
      <c r="AK18">
        <v>16.077000021355399</v>
      </c>
      <c r="AL18">
        <v>0</v>
      </c>
      <c r="AM18">
        <v>0</v>
      </c>
      <c r="AN18">
        <v>0.75327100000000002</v>
      </c>
      <c r="AO18">
        <v>0</v>
      </c>
      <c r="AP18">
        <v>1.8494552199668599</v>
      </c>
      <c r="AQ18">
        <v>0</v>
      </c>
      <c r="AR18">
        <v>1.3011497972826089</v>
      </c>
      <c r="AS18">
        <v>1.3872496940975321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382.17585686257053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1.920026508657884</v>
      </c>
      <c r="L19">
        <v>203.60395252592102</v>
      </c>
      <c r="M19">
        <v>27.109018198279767</v>
      </c>
      <c r="N19">
        <v>17.071437731943945</v>
      </c>
      <c r="O19">
        <v>0</v>
      </c>
      <c r="P19">
        <v>37.001299187463722</v>
      </c>
      <c r="Q19">
        <v>0</v>
      </c>
      <c r="R19">
        <v>5.7609800506329121</v>
      </c>
      <c r="S19">
        <v>3.8416000000000001</v>
      </c>
      <c r="T19">
        <v>0</v>
      </c>
      <c r="U19">
        <v>20.22044486086244</v>
      </c>
      <c r="V19">
        <v>0.96022333101045299</v>
      </c>
      <c r="W19">
        <v>4.8005240480274436</v>
      </c>
      <c r="X19">
        <v>32.169064986238936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1.8883866227180528</v>
      </c>
      <c r="AG19">
        <v>0</v>
      </c>
      <c r="AH19">
        <v>0</v>
      </c>
      <c r="AI19">
        <v>0</v>
      </c>
      <c r="AJ19">
        <v>0</v>
      </c>
      <c r="AK19">
        <v>16.077000021355399</v>
      </c>
      <c r="AL19">
        <v>0</v>
      </c>
      <c r="AM19">
        <v>0</v>
      </c>
      <c r="AN19">
        <v>0.75327100000000002</v>
      </c>
      <c r="AO19">
        <v>0</v>
      </c>
      <c r="AP19">
        <v>7.5487817895608933E-2</v>
      </c>
      <c r="AQ19">
        <v>0</v>
      </c>
      <c r="AR19">
        <v>1.7890812013586954</v>
      </c>
      <c r="AS19">
        <v>1.3872496940975321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376.42904778646374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1.920026508657884</v>
      </c>
      <c r="L20">
        <v>203.60395252592102</v>
      </c>
      <c r="M20">
        <v>27.109018198279767</v>
      </c>
      <c r="N20">
        <v>17.071437731943945</v>
      </c>
      <c r="O20">
        <v>0</v>
      </c>
      <c r="P20">
        <v>37.001299187463722</v>
      </c>
      <c r="Q20">
        <v>0</v>
      </c>
      <c r="R20">
        <v>5.7609800506329121</v>
      </c>
      <c r="S20">
        <v>3.8416000000000001</v>
      </c>
      <c r="T20">
        <v>0</v>
      </c>
      <c r="U20">
        <v>20.22044486086244</v>
      </c>
      <c r="V20">
        <v>0.96022333101045299</v>
      </c>
      <c r="W20">
        <v>4.8005240480274436</v>
      </c>
      <c r="X20">
        <v>32.169064986238936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1.8883866227180528</v>
      </c>
      <c r="AG20">
        <v>0</v>
      </c>
      <c r="AH20">
        <v>0</v>
      </c>
      <c r="AI20">
        <v>0</v>
      </c>
      <c r="AJ20">
        <v>0</v>
      </c>
      <c r="AK20">
        <v>16.077000021355399</v>
      </c>
      <c r="AL20">
        <v>0</v>
      </c>
      <c r="AM20">
        <v>0</v>
      </c>
      <c r="AN20">
        <v>0.75327100000000002</v>
      </c>
      <c r="AO20">
        <v>0</v>
      </c>
      <c r="AP20">
        <v>7.5487817895608933E-2</v>
      </c>
      <c r="AQ20">
        <v>4.3441005493650788</v>
      </c>
      <c r="AR20">
        <v>1.7890812013586954</v>
      </c>
      <c r="AS20">
        <v>1.3872496940975321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380.77314833582881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1.920026508657884</v>
      </c>
      <c r="L21">
        <v>203.60609704626643</v>
      </c>
      <c r="M21">
        <v>27.109018198279767</v>
      </c>
      <c r="N21">
        <v>17.071437731943945</v>
      </c>
      <c r="O21">
        <v>0</v>
      </c>
      <c r="P21">
        <v>37.001299187463722</v>
      </c>
      <c r="Q21">
        <v>0</v>
      </c>
      <c r="R21">
        <v>5.7609800506329121</v>
      </c>
      <c r="S21">
        <v>3.84089031616341</v>
      </c>
      <c r="T21">
        <v>0</v>
      </c>
      <c r="U21">
        <v>20.22044486086244</v>
      </c>
      <c r="V21">
        <v>0.96022333101045299</v>
      </c>
      <c r="W21">
        <v>4.8005240480274436</v>
      </c>
      <c r="X21">
        <v>32.169064986238936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4.8552044819953242</v>
      </c>
      <c r="AF21">
        <v>1.8883866227180528</v>
      </c>
      <c r="AG21">
        <v>0</v>
      </c>
      <c r="AH21">
        <v>0</v>
      </c>
      <c r="AI21">
        <v>0</v>
      </c>
      <c r="AJ21">
        <v>0</v>
      </c>
      <c r="AK21">
        <v>16.077000021355399</v>
      </c>
      <c r="AL21">
        <v>0</v>
      </c>
      <c r="AM21">
        <v>0</v>
      </c>
      <c r="AN21">
        <v>0.75327100000000002</v>
      </c>
      <c r="AO21">
        <v>0</v>
      </c>
      <c r="AP21">
        <v>7.5487817895608933E-2</v>
      </c>
      <c r="AQ21">
        <v>4.5854392812698404</v>
      </c>
      <c r="AR21">
        <v>1.7890812013586954</v>
      </c>
      <c r="AS21">
        <v>1.3872496940975321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385.87112638623773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1.920026508657884</v>
      </c>
      <c r="L22">
        <v>203.60609704626643</v>
      </c>
      <c r="M22">
        <v>27.109018198279767</v>
      </c>
      <c r="N22">
        <v>17.071437731943945</v>
      </c>
      <c r="O22">
        <v>0</v>
      </c>
      <c r="P22">
        <v>37.001299187463722</v>
      </c>
      <c r="Q22">
        <v>0</v>
      </c>
      <c r="R22">
        <v>5.7609800506329121</v>
      </c>
      <c r="S22">
        <v>3.84089031616341</v>
      </c>
      <c r="T22">
        <v>0</v>
      </c>
      <c r="U22">
        <v>20.22044486086244</v>
      </c>
      <c r="V22">
        <v>0.96022333101045299</v>
      </c>
      <c r="W22">
        <v>4.8005240480274436</v>
      </c>
      <c r="X22">
        <v>32.169064986238936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4.8552044819953242</v>
      </c>
      <c r="AF22">
        <v>1.8883866227180528</v>
      </c>
      <c r="AG22">
        <v>0</v>
      </c>
      <c r="AH22">
        <v>0</v>
      </c>
      <c r="AI22">
        <v>0</v>
      </c>
      <c r="AJ22">
        <v>0</v>
      </c>
      <c r="AK22">
        <v>16.077000021355399</v>
      </c>
      <c r="AL22">
        <v>0</v>
      </c>
      <c r="AM22">
        <v>0</v>
      </c>
      <c r="AN22">
        <v>0.75327100000000002</v>
      </c>
      <c r="AO22">
        <v>0</v>
      </c>
      <c r="AP22">
        <v>7.5487817895608933E-2</v>
      </c>
      <c r="AQ22">
        <v>9.1708788693650778</v>
      </c>
      <c r="AR22">
        <v>1.7890812013586954</v>
      </c>
      <c r="AS22">
        <v>1.3872496940975321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390.45656597433299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1.9200232915487261</v>
      </c>
      <c r="L23">
        <v>203.60609704626643</v>
      </c>
      <c r="M23">
        <v>27.109018198279767</v>
      </c>
      <c r="N23">
        <v>17.071437731943945</v>
      </c>
      <c r="O23">
        <v>0</v>
      </c>
      <c r="P23">
        <v>37.001299187463722</v>
      </c>
      <c r="Q23">
        <v>0</v>
      </c>
      <c r="R23">
        <v>5.7609800506329121</v>
      </c>
      <c r="S23">
        <v>3.84089031616341</v>
      </c>
      <c r="T23">
        <v>0</v>
      </c>
      <c r="U23">
        <v>20.22044486086244</v>
      </c>
      <c r="V23">
        <v>0.96022333101045299</v>
      </c>
      <c r="W23">
        <v>4.8005240480274436</v>
      </c>
      <c r="X23">
        <v>33.638651061042182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4.8552044819953242</v>
      </c>
      <c r="AF23">
        <v>1.8883866227180528</v>
      </c>
      <c r="AG23">
        <v>0</v>
      </c>
      <c r="AH23">
        <v>0</v>
      </c>
      <c r="AI23">
        <v>0</v>
      </c>
      <c r="AJ23">
        <v>0</v>
      </c>
      <c r="AK23">
        <v>16.077000021355399</v>
      </c>
      <c r="AL23">
        <v>0</v>
      </c>
      <c r="AM23">
        <v>0</v>
      </c>
      <c r="AN23">
        <v>0.75327100000000002</v>
      </c>
      <c r="AO23">
        <v>0</v>
      </c>
      <c r="AP23">
        <v>7.5487817895608933E-2</v>
      </c>
      <c r="AQ23">
        <v>9.1708788693650778</v>
      </c>
      <c r="AR23">
        <v>1.7890812013586954</v>
      </c>
      <c r="AS23">
        <v>1.3872496940975321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391.92614883202702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1.920020770791075</v>
      </c>
      <c r="L24">
        <v>203.60609704626643</v>
      </c>
      <c r="M24">
        <v>27.109018198279767</v>
      </c>
      <c r="N24">
        <v>17.071437731943945</v>
      </c>
      <c r="O24">
        <v>0</v>
      </c>
      <c r="P24">
        <v>37.001299187463722</v>
      </c>
      <c r="Q24">
        <v>0</v>
      </c>
      <c r="R24">
        <v>5.7609800506329121</v>
      </c>
      <c r="S24">
        <v>3.84089031616341</v>
      </c>
      <c r="T24">
        <v>0</v>
      </c>
      <c r="U24">
        <v>20.22044486086244</v>
      </c>
      <c r="V24">
        <v>0.96022333101045299</v>
      </c>
      <c r="W24">
        <v>4.8005240480274436</v>
      </c>
      <c r="X24">
        <v>33.638651061042182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4.8552044819953242</v>
      </c>
      <c r="AF24">
        <v>1.8883866227180528</v>
      </c>
      <c r="AG24">
        <v>0</v>
      </c>
      <c r="AH24">
        <v>5.5806923200000007</v>
      </c>
      <c r="AI24">
        <v>0</v>
      </c>
      <c r="AJ24">
        <v>0</v>
      </c>
      <c r="AK24">
        <v>16.077000021355399</v>
      </c>
      <c r="AL24">
        <v>0</v>
      </c>
      <c r="AM24">
        <v>0</v>
      </c>
      <c r="AN24">
        <v>0.75327100000000002</v>
      </c>
      <c r="AO24">
        <v>0</v>
      </c>
      <c r="AP24">
        <v>7.5487817895608933E-2</v>
      </c>
      <c r="AQ24">
        <v>9.1708788693650778</v>
      </c>
      <c r="AR24">
        <v>1.7890812013586954</v>
      </c>
      <c r="AS24">
        <v>1.3872496940975321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397.50683863126937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1.9200187423737085</v>
      </c>
      <c r="L25">
        <v>203.60938519158742</v>
      </c>
      <c r="M25">
        <v>27.109018198279767</v>
      </c>
      <c r="N25">
        <v>17.071437731943945</v>
      </c>
      <c r="O25">
        <v>0</v>
      </c>
      <c r="P25">
        <v>37.001299187463722</v>
      </c>
      <c r="Q25">
        <v>0</v>
      </c>
      <c r="R25">
        <v>12.49044547973471</v>
      </c>
      <c r="S25">
        <v>3.8416182367638307</v>
      </c>
      <c r="T25">
        <v>0</v>
      </c>
      <c r="U25">
        <v>20.22044486086244</v>
      </c>
      <c r="V25">
        <v>5.3474683419391855</v>
      </c>
      <c r="W25">
        <v>10.260385901256731</v>
      </c>
      <c r="X25">
        <v>37.088512718610424</v>
      </c>
      <c r="Y25">
        <v>0</v>
      </c>
      <c r="Z25">
        <v>0</v>
      </c>
      <c r="AA25">
        <v>0</v>
      </c>
      <c r="AB25">
        <v>3.8808994403600896</v>
      </c>
      <c r="AC25">
        <v>0</v>
      </c>
      <c r="AD25">
        <v>0</v>
      </c>
      <c r="AE25">
        <v>4.8552044819953242</v>
      </c>
      <c r="AF25">
        <v>3.7767729386409736</v>
      </c>
      <c r="AG25">
        <v>0</v>
      </c>
      <c r="AH25">
        <v>10.603315285279832</v>
      </c>
      <c r="AI25">
        <v>0</v>
      </c>
      <c r="AJ25">
        <v>0</v>
      </c>
      <c r="AK25">
        <v>16.077000021355399</v>
      </c>
      <c r="AL25">
        <v>0</v>
      </c>
      <c r="AM25">
        <v>0</v>
      </c>
      <c r="AN25">
        <v>0.75327100000000002</v>
      </c>
      <c r="AO25">
        <v>0</v>
      </c>
      <c r="AP25">
        <v>7.5487817895608933E-2</v>
      </c>
      <c r="AQ25">
        <v>13.756318150634918</v>
      </c>
      <c r="AR25">
        <v>0.97586250135869579</v>
      </c>
      <c r="AS25">
        <v>1.3872496940975321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432.10141592243428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1.9200170748879091</v>
      </c>
      <c r="L26">
        <v>240.09807923339011</v>
      </c>
      <c r="M26">
        <v>27.109018198279767</v>
      </c>
      <c r="N26">
        <v>17.071437731943945</v>
      </c>
      <c r="O26">
        <v>0</v>
      </c>
      <c r="P26">
        <v>37.001299187463722</v>
      </c>
      <c r="Q26">
        <v>0</v>
      </c>
      <c r="R26">
        <v>12.49044547973471</v>
      </c>
      <c r="S26">
        <v>3.8401386417561882</v>
      </c>
      <c r="T26">
        <v>0</v>
      </c>
      <c r="U26">
        <v>20.22044486086244</v>
      </c>
      <c r="V26">
        <v>5.3474683419391855</v>
      </c>
      <c r="W26">
        <v>10.260385901256731</v>
      </c>
      <c r="X26">
        <v>37.088512718610424</v>
      </c>
      <c r="Y26">
        <v>0</v>
      </c>
      <c r="Z26">
        <v>0</v>
      </c>
      <c r="AA26">
        <v>0</v>
      </c>
      <c r="AB26">
        <v>3.8808994403600896</v>
      </c>
      <c r="AC26">
        <v>0</v>
      </c>
      <c r="AD26">
        <v>2.6920538377744134</v>
      </c>
      <c r="AE26">
        <v>9.7104092707716294</v>
      </c>
      <c r="AF26">
        <v>5.665159561359026</v>
      </c>
      <c r="AG26">
        <v>0</v>
      </c>
      <c r="AH26">
        <v>15.625938557360087</v>
      </c>
      <c r="AI26">
        <v>0</v>
      </c>
      <c r="AJ26">
        <v>0</v>
      </c>
      <c r="AK26">
        <v>16.077000021355399</v>
      </c>
      <c r="AL26">
        <v>0</v>
      </c>
      <c r="AM26">
        <v>0</v>
      </c>
      <c r="AN26">
        <v>0.75327100000000002</v>
      </c>
      <c r="AO26">
        <v>0</v>
      </c>
      <c r="AP26">
        <v>7.5487817895608933E-2</v>
      </c>
      <c r="AQ26">
        <v>13.756318150634918</v>
      </c>
      <c r="AR26">
        <v>0.97586250135869579</v>
      </c>
      <c r="AS26">
        <v>1.3872496940975321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483.04689722309251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1.9200170748879091</v>
      </c>
      <c r="L27">
        <v>288.11802483503652</v>
      </c>
      <c r="M27">
        <v>27.109018198279767</v>
      </c>
      <c r="N27">
        <v>17.071437731943945</v>
      </c>
      <c r="O27">
        <v>0</v>
      </c>
      <c r="P27">
        <v>37.001299187463722</v>
      </c>
      <c r="Q27">
        <v>0</v>
      </c>
      <c r="R27">
        <v>12.49044547973471</v>
      </c>
      <c r="S27">
        <v>3.8401386417561882</v>
      </c>
      <c r="T27">
        <v>0</v>
      </c>
      <c r="U27">
        <v>20.22044486086244</v>
      </c>
      <c r="V27">
        <v>5.3474683419391855</v>
      </c>
      <c r="W27">
        <v>10.260385901256731</v>
      </c>
      <c r="X27">
        <v>37.088512718610424</v>
      </c>
      <c r="Y27">
        <v>0</v>
      </c>
      <c r="Z27">
        <v>0.32413500000000006</v>
      </c>
      <c r="AA27">
        <v>2.4437377999999996</v>
      </c>
      <c r="AB27">
        <v>7.7617991875468855</v>
      </c>
      <c r="AC27">
        <v>2.8517350703628086</v>
      </c>
      <c r="AD27">
        <v>5.3841076755488269</v>
      </c>
      <c r="AE27">
        <v>14.565613752766954</v>
      </c>
      <c r="AF27">
        <v>7.5535458772819473</v>
      </c>
      <c r="AG27">
        <v>0</v>
      </c>
      <c r="AH27">
        <v>22.322769280000003</v>
      </c>
      <c r="AI27">
        <v>0</v>
      </c>
      <c r="AJ27">
        <v>0</v>
      </c>
      <c r="AK27">
        <v>16.077000021355399</v>
      </c>
      <c r="AL27">
        <v>0</v>
      </c>
      <c r="AM27">
        <v>1.2176911845461365</v>
      </c>
      <c r="AN27">
        <v>0.75327100000000002</v>
      </c>
      <c r="AO27">
        <v>0</v>
      </c>
      <c r="AP27">
        <v>7.5487817895608933E-2</v>
      </c>
      <c r="AQ27">
        <v>13.756318150634918</v>
      </c>
      <c r="AR27">
        <v>10.409199298641306</v>
      </c>
      <c r="AS27">
        <v>1.3872496940975321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567.3508537824498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1.9200170748879091</v>
      </c>
      <c r="L28">
        <v>336.13786803382663</v>
      </c>
      <c r="M28">
        <v>27.109018198279767</v>
      </c>
      <c r="N28">
        <v>17.071437731943945</v>
      </c>
      <c r="O28">
        <v>0</v>
      </c>
      <c r="P28">
        <v>37.001299187463722</v>
      </c>
      <c r="Q28">
        <v>0</v>
      </c>
      <c r="R28">
        <v>12.49044547973471</v>
      </c>
      <c r="S28">
        <v>3.8416182367638307</v>
      </c>
      <c r="T28">
        <v>0</v>
      </c>
      <c r="U28">
        <v>20.22044486086244</v>
      </c>
      <c r="V28">
        <v>5.3474683419391855</v>
      </c>
      <c r="W28">
        <v>10.260385901256731</v>
      </c>
      <c r="X28">
        <v>37.088512718610424</v>
      </c>
      <c r="Y28">
        <v>0</v>
      </c>
      <c r="Z28">
        <v>3.8429446704545454</v>
      </c>
      <c r="AA28">
        <v>4.1389935168776368</v>
      </c>
      <c r="AB28">
        <v>7.7617991875468855</v>
      </c>
      <c r="AC28">
        <v>8.5638350358881734</v>
      </c>
      <c r="AD28">
        <v>8.0761615133232389</v>
      </c>
      <c r="AE28">
        <v>14.565613752766954</v>
      </c>
      <c r="AF28">
        <v>11.620840000000001</v>
      </c>
      <c r="AG28">
        <v>0</v>
      </c>
      <c r="AH28">
        <v>33.484153919999997</v>
      </c>
      <c r="AI28">
        <v>0</v>
      </c>
      <c r="AJ28">
        <v>0</v>
      </c>
      <c r="AK28">
        <v>16.077000021355399</v>
      </c>
      <c r="AL28">
        <v>0</v>
      </c>
      <c r="AM28">
        <v>3.1047196136534132</v>
      </c>
      <c r="AN28">
        <v>0.75327100000000002</v>
      </c>
      <c r="AO28">
        <v>0</v>
      </c>
      <c r="AP28">
        <v>7.5487817895608933E-2</v>
      </c>
      <c r="AQ28">
        <v>13.756318150634918</v>
      </c>
      <c r="AR28">
        <v>10.409199298641306</v>
      </c>
      <c r="AS28">
        <v>1.3872496940975321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646.10610295870492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8.1799665364881609</v>
      </c>
      <c r="L29">
        <v>369.58376838483491</v>
      </c>
      <c r="M29">
        <v>27.109018198279767</v>
      </c>
      <c r="N29">
        <v>17.071437731943945</v>
      </c>
      <c r="O29">
        <v>0</v>
      </c>
      <c r="P29">
        <v>37.001299187463722</v>
      </c>
      <c r="Q29">
        <v>0</v>
      </c>
      <c r="R29">
        <v>12.49044547973471</v>
      </c>
      <c r="S29">
        <v>6.6792174418390795</v>
      </c>
      <c r="T29">
        <v>0</v>
      </c>
      <c r="U29">
        <v>20.819466106640732</v>
      </c>
      <c r="V29">
        <v>5.3474683419391855</v>
      </c>
      <c r="W29">
        <v>10.260385901256731</v>
      </c>
      <c r="X29">
        <v>37.088512718610424</v>
      </c>
      <c r="Y29">
        <v>0</v>
      </c>
      <c r="Z29">
        <v>3.8429446704545454</v>
      </c>
      <c r="AA29">
        <v>8.1457926666666669</v>
      </c>
      <c r="AB29">
        <v>7.7617991875468855</v>
      </c>
      <c r="AC29">
        <v>8.5638350358881734</v>
      </c>
      <c r="AD29">
        <v>8.0761615133232389</v>
      </c>
      <c r="AE29">
        <v>14.565613752766954</v>
      </c>
      <c r="AF29">
        <v>11.620840000000001</v>
      </c>
      <c r="AG29">
        <v>0</v>
      </c>
      <c r="AH29">
        <v>39.064846240000001</v>
      </c>
      <c r="AI29">
        <v>1.1253968427337</v>
      </c>
      <c r="AJ29">
        <v>0</v>
      </c>
      <c r="AK29">
        <v>16.077000021355399</v>
      </c>
      <c r="AL29">
        <v>0</v>
      </c>
      <c r="AM29">
        <v>3.1047196136534132</v>
      </c>
      <c r="AN29">
        <v>0.75327100000000002</v>
      </c>
      <c r="AO29">
        <v>0</v>
      </c>
      <c r="AP29">
        <v>7.5487817895608933E-2</v>
      </c>
      <c r="AQ29">
        <v>13.756318150634918</v>
      </c>
      <c r="AR29">
        <v>1.3011497972826089</v>
      </c>
      <c r="AS29">
        <v>1.3872496940975321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690.85341203333098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8.9801245297508299</v>
      </c>
      <c r="L30">
        <v>370.39389870216792</v>
      </c>
      <c r="M30">
        <v>27.109018198279767</v>
      </c>
      <c r="N30">
        <v>17.071437731943945</v>
      </c>
      <c r="O30">
        <v>0</v>
      </c>
      <c r="P30">
        <v>37.001299187463722</v>
      </c>
      <c r="Q30">
        <v>0</v>
      </c>
      <c r="R30">
        <v>12.49044547973471</v>
      </c>
      <c r="S30">
        <v>7.7784814422090722</v>
      </c>
      <c r="T30">
        <v>0</v>
      </c>
      <c r="U30">
        <v>21.689982880191241</v>
      </c>
      <c r="V30">
        <v>5.3474683419391855</v>
      </c>
      <c r="W30">
        <v>10.260385901256731</v>
      </c>
      <c r="X30">
        <v>37.088512718610424</v>
      </c>
      <c r="Y30">
        <v>0</v>
      </c>
      <c r="Z30">
        <v>3.8429446704545454</v>
      </c>
      <c r="AA30">
        <v>8.1457926666666669</v>
      </c>
      <c r="AB30">
        <v>7.7617991875468855</v>
      </c>
      <c r="AC30">
        <v>8.5638350358881734</v>
      </c>
      <c r="AD30">
        <v>8.0761615133232389</v>
      </c>
      <c r="AE30">
        <v>14.565613752766954</v>
      </c>
      <c r="AF30">
        <v>11.620840000000001</v>
      </c>
      <c r="AG30">
        <v>0</v>
      </c>
      <c r="AH30">
        <v>40.460019320000008</v>
      </c>
      <c r="AI30">
        <v>4.8181985872741553</v>
      </c>
      <c r="AJ30">
        <v>0</v>
      </c>
      <c r="AK30">
        <v>16.077000021355399</v>
      </c>
      <c r="AL30">
        <v>0</v>
      </c>
      <c r="AM30">
        <v>3.1047196136534132</v>
      </c>
      <c r="AN30">
        <v>0.75327100000000002</v>
      </c>
      <c r="AO30">
        <v>0</v>
      </c>
      <c r="AP30">
        <v>7.5487817895608933E-2</v>
      </c>
      <c r="AQ30">
        <v>13.756318150634918</v>
      </c>
      <c r="AR30">
        <v>0.97586250135869579</v>
      </c>
      <c r="AS30">
        <v>1.3872496940975321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699.19616864646378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8.9801245297508299</v>
      </c>
      <c r="L31">
        <v>370.39389870216792</v>
      </c>
      <c r="M31">
        <v>27.109018198279767</v>
      </c>
      <c r="N31">
        <v>17.071437731943945</v>
      </c>
      <c r="O31">
        <v>0</v>
      </c>
      <c r="P31">
        <v>37.001299187463722</v>
      </c>
      <c r="Q31">
        <v>0</v>
      </c>
      <c r="R31">
        <v>12.49044547973471</v>
      </c>
      <c r="S31">
        <v>7.7784814422090722</v>
      </c>
      <c r="T31">
        <v>0</v>
      </c>
      <c r="U31">
        <v>22.559576478346028</v>
      </c>
      <c r="V31">
        <v>5.3474683419391855</v>
      </c>
      <c r="W31">
        <v>10.260385901256731</v>
      </c>
      <c r="X31">
        <v>37.088512718610424</v>
      </c>
      <c r="Y31">
        <v>0</v>
      </c>
      <c r="Z31">
        <v>3.8429446704545454</v>
      </c>
      <c r="AA31">
        <v>8.1457926666666669</v>
      </c>
      <c r="AB31">
        <v>7.7617991875468855</v>
      </c>
      <c r="AC31">
        <v>8.5638350358881734</v>
      </c>
      <c r="AD31">
        <v>8.0761615133232389</v>
      </c>
      <c r="AE31">
        <v>14.565613752766954</v>
      </c>
      <c r="AF31">
        <v>11.620840000000001</v>
      </c>
      <c r="AG31">
        <v>0</v>
      </c>
      <c r="AH31">
        <v>41.352930042111936</v>
      </c>
      <c r="AI31">
        <v>4.8181985872741553</v>
      </c>
      <c r="AJ31">
        <v>0</v>
      </c>
      <c r="AK31">
        <v>16.077000021355399</v>
      </c>
      <c r="AL31">
        <v>0</v>
      </c>
      <c r="AM31">
        <v>3.1047196136534132</v>
      </c>
      <c r="AN31">
        <v>0.75327100000000002</v>
      </c>
      <c r="AO31">
        <v>0</v>
      </c>
      <c r="AP31">
        <v>7.5487817895608933E-2</v>
      </c>
      <c r="AQ31">
        <v>13.756318150634918</v>
      </c>
      <c r="AR31">
        <v>0.97586250135869579</v>
      </c>
      <c r="AS31">
        <v>1.3872496940975321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700.95867296673043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8.9801245297508299</v>
      </c>
      <c r="L32">
        <v>370.39389870216792</v>
      </c>
      <c r="M32">
        <v>27.109018198279767</v>
      </c>
      <c r="N32">
        <v>17.071437731943945</v>
      </c>
      <c r="O32">
        <v>0</v>
      </c>
      <c r="P32">
        <v>37.001299187463722</v>
      </c>
      <c r="Q32">
        <v>0</v>
      </c>
      <c r="R32">
        <v>12.49044547973471</v>
      </c>
      <c r="S32">
        <v>7.7784814422090722</v>
      </c>
      <c r="T32">
        <v>0</v>
      </c>
      <c r="U32">
        <v>23.109809016883911</v>
      </c>
      <c r="V32">
        <v>5.3474683419391855</v>
      </c>
      <c r="W32">
        <v>10.260385901256731</v>
      </c>
      <c r="X32">
        <v>37.088512718610424</v>
      </c>
      <c r="Y32">
        <v>0</v>
      </c>
      <c r="Z32">
        <v>3.8429446704545454</v>
      </c>
      <c r="AA32">
        <v>8.1457926666666669</v>
      </c>
      <c r="AB32">
        <v>7.7617991875468855</v>
      </c>
      <c r="AC32">
        <v>8.5638350358881734</v>
      </c>
      <c r="AD32">
        <v>8.0761615133232389</v>
      </c>
      <c r="AE32">
        <v>14.565613752766954</v>
      </c>
      <c r="AF32">
        <v>11.620840000000001</v>
      </c>
      <c r="AG32">
        <v>0</v>
      </c>
      <c r="AH32">
        <v>41.352930042111936</v>
      </c>
      <c r="AI32">
        <v>4.8181985872741553</v>
      </c>
      <c r="AJ32">
        <v>0</v>
      </c>
      <c r="AK32">
        <v>16.077000021355399</v>
      </c>
      <c r="AL32">
        <v>0</v>
      </c>
      <c r="AM32">
        <v>3.1047196136534132</v>
      </c>
      <c r="AN32">
        <v>0.75327100000000002</v>
      </c>
      <c r="AO32">
        <v>0</v>
      </c>
      <c r="AP32">
        <v>7.5487817895608933E-2</v>
      </c>
      <c r="AQ32">
        <v>13.756318150634918</v>
      </c>
      <c r="AR32">
        <v>0.97586250135869579</v>
      </c>
      <c r="AS32">
        <v>1.3872496940975321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701.50890550526833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8.9801245297508299</v>
      </c>
      <c r="L33">
        <v>370.39389870216792</v>
      </c>
      <c r="M33">
        <v>27.109018198279767</v>
      </c>
      <c r="N33">
        <v>17.071437731943945</v>
      </c>
      <c r="O33">
        <v>0</v>
      </c>
      <c r="P33">
        <v>37.001299187463722</v>
      </c>
      <c r="Q33">
        <v>0</v>
      </c>
      <c r="R33">
        <v>12.49044547973471</v>
      </c>
      <c r="S33">
        <v>7.7784814422090722</v>
      </c>
      <c r="T33">
        <v>0</v>
      </c>
      <c r="U33">
        <v>23.570615688345825</v>
      </c>
      <c r="V33">
        <v>5.3474683419391855</v>
      </c>
      <c r="W33">
        <v>10.260385901256731</v>
      </c>
      <c r="X33">
        <v>41.920788111296936</v>
      </c>
      <c r="Y33">
        <v>0</v>
      </c>
      <c r="Z33">
        <v>3.8429446704545454</v>
      </c>
      <c r="AA33">
        <v>4.1389935168776368</v>
      </c>
      <c r="AB33">
        <v>7.7617991875468855</v>
      </c>
      <c r="AC33">
        <v>8.5638350358881734</v>
      </c>
      <c r="AD33">
        <v>5.3841076755488269</v>
      </c>
      <c r="AE33">
        <v>14.565613752766954</v>
      </c>
      <c r="AF33">
        <v>11.620840000000001</v>
      </c>
      <c r="AG33">
        <v>0</v>
      </c>
      <c r="AH33">
        <v>33.484153919999997</v>
      </c>
      <c r="AI33">
        <v>4.8181985872741553</v>
      </c>
      <c r="AJ33">
        <v>0</v>
      </c>
      <c r="AK33">
        <v>16.077000021355399</v>
      </c>
      <c r="AL33">
        <v>0</v>
      </c>
      <c r="AM33">
        <v>3.1047196136534132</v>
      </c>
      <c r="AN33">
        <v>0.75327100000000002</v>
      </c>
      <c r="AO33">
        <v>0</v>
      </c>
      <c r="AP33">
        <v>7.5487817895608933E-2</v>
      </c>
      <c r="AQ33">
        <v>13.756318150634918</v>
      </c>
      <c r="AR33">
        <v>0.97586250135869579</v>
      </c>
      <c r="AS33">
        <v>1.3872496940975321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692.23435845974154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8.9801245297508299</v>
      </c>
      <c r="L34">
        <v>370.63135245075205</v>
      </c>
      <c r="M34">
        <v>27.109018198279767</v>
      </c>
      <c r="N34">
        <v>17.071437731943945</v>
      </c>
      <c r="O34">
        <v>0</v>
      </c>
      <c r="P34">
        <v>37.001299187463722</v>
      </c>
      <c r="Q34">
        <v>0</v>
      </c>
      <c r="R34">
        <v>12.491063076639646</v>
      </c>
      <c r="S34">
        <v>7.7784814422090722</v>
      </c>
      <c r="T34">
        <v>0</v>
      </c>
      <c r="U34">
        <v>24.039581990403754</v>
      </c>
      <c r="V34">
        <v>5.3475374039013186</v>
      </c>
      <c r="W34">
        <v>10.260385901256731</v>
      </c>
      <c r="X34">
        <v>44.980504841777083</v>
      </c>
      <c r="Y34">
        <v>0</v>
      </c>
      <c r="Z34">
        <v>1.9214721818181821</v>
      </c>
      <c r="AA34">
        <v>4.1389935168776368</v>
      </c>
      <c r="AB34">
        <v>7.7617991875468855</v>
      </c>
      <c r="AC34">
        <v>2.8517350703628086</v>
      </c>
      <c r="AD34">
        <v>5.3841076755488269</v>
      </c>
      <c r="AE34">
        <v>9.7104092707716294</v>
      </c>
      <c r="AF34">
        <v>5.374638377281947</v>
      </c>
      <c r="AG34">
        <v>0</v>
      </c>
      <c r="AH34">
        <v>25.754894983167897</v>
      </c>
      <c r="AI34">
        <v>4.8181985872741553</v>
      </c>
      <c r="AJ34">
        <v>0</v>
      </c>
      <c r="AK34">
        <v>16.077000021355399</v>
      </c>
      <c r="AL34">
        <v>0</v>
      </c>
      <c r="AM34">
        <v>1.453373369092273</v>
      </c>
      <c r="AN34">
        <v>0.75327100000000002</v>
      </c>
      <c r="AO34">
        <v>0</v>
      </c>
      <c r="AP34">
        <v>0.15097594258492128</v>
      </c>
      <c r="AQ34">
        <v>13.756318150634918</v>
      </c>
      <c r="AR34">
        <v>0.97586250135869579</v>
      </c>
      <c r="AS34">
        <v>1.3872496940975321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667.96108628415175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8.9801245297508299</v>
      </c>
      <c r="L35">
        <v>370.63157224615605</v>
      </c>
      <c r="M35">
        <v>27.109018198279767</v>
      </c>
      <c r="N35">
        <v>17.071437731943945</v>
      </c>
      <c r="O35">
        <v>0</v>
      </c>
      <c r="P35">
        <v>37.001299187463722</v>
      </c>
      <c r="Q35">
        <v>0</v>
      </c>
      <c r="R35">
        <v>12.491063076639646</v>
      </c>
      <c r="S35">
        <v>7.7784814422090722</v>
      </c>
      <c r="T35">
        <v>0</v>
      </c>
      <c r="U35">
        <v>24.559934326627513</v>
      </c>
      <c r="V35">
        <v>5.3475374039013186</v>
      </c>
      <c r="W35">
        <v>10.260385901256731</v>
      </c>
      <c r="X35">
        <v>45.15127670572457</v>
      </c>
      <c r="Y35">
        <v>0</v>
      </c>
      <c r="Z35">
        <v>1.9214721818181821</v>
      </c>
      <c r="AA35">
        <v>2.5601062666666667</v>
      </c>
      <c r="AB35">
        <v>7.7617991875468855</v>
      </c>
      <c r="AC35">
        <v>0</v>
      </c>
      <c r="AD35">
        <v>2.6920538377744134</v>
      </c>
      <c r="AE35">
        <v>9.7104092707716294</v>
      </c>
      <c r="AF35">
        <v>2.6146891227180529</v>
      </c>
      <c r="AG35">
        <v>0</v>
      </c>
      <c r="AH35">
        <v>22.322769280000003</v>
      </c>
      <c r="AI35">
        <v>4.8181985872741553</v>
      </c>
      <c r="AJ35">
        <v>0</v>
      </c>
      <c r="AK35">
        <v>16.077000021355399</v>
      </c>
      <c r="AL35">
        <v>0</v>
      </c>
      <c r="AM35">
        <v>0</v>
      </c>
      <c r="AN35">
        <v>0.75327100000000002</v>
      </c>
      <c r="AO35">
        <v>0</v>
      </c>
      <c r="AP35">
        <v>0.15097594258492128</v>
      </c>
      <c r="AQ35">
        <v>13.756318150634918</v>
      </c>
      <c r="AR35">
        <v>0.97586250135869579</v>
      </c>
      <c r="AS35">
        <v>1.3872496940975321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653.88430579455473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8.9801245297508299</v>
      </c>
      <c r="L36">
        <v>370.63157224615605</v>
      </c>
      <c r="M36">
        <v>27.109018198279767</v>
      </c>
      <c r="N36">
        <v>17.071437731943945</v>
      </c>
      <c r="O36">
        <v>0</v>
      </c>
      <c r="P36">
        <v>37.001299187463722</v>
      </c>
      <c r="Q36">
        <v>0</v>
      </c>
      <c r="R36">
        <v>12.491063076639646</v>
      </c>
      <c r="S36">
        <v>7.7784814422090722</v>
      </c>
      <c r="T36">
        <v>0</v>
      </c>
      <c r="U36">
        <v>24.679797989606904</v>
      </c>
      <c r="V36">
        <v>5.3475374039013186</v>
      </c>
      <c r="W36">
        <v>10.260385901256731</v>
      </c>
      <c r="X36">
        <v>45.15127670572457</v>
      </c>
      <c r="Y36">
        <v>0</v>
      </c>
      <c r="Z36">
        <v>1.9214721818181821</v>
      </c>
      <c r="AA36">
        <v>0</v>
      </c>
      <c r="AB36">
        <v>2.7496250772693167</v>
      </c>
      <c r="AC36">
        <v>0</v>
      </c>
      <c r="AD36">
        <v>0</v>
      </c>
      <c r="AE36">
        <v>9.7104092707716294</v>
      </c>
      <c r="AF36">
        <v>2.6146891227180529</v>
      </c>
      <c r="AG36">
        <v>0</v>
      </c>
      <c r="AH36">
        <v>10.045246237360084</v>
      </c>
      <c r="AI36">
        <v>1.1253968427337</v>
      </c>
      <c r="AJ36">
        <v>0</v>
      </c>
      <c r="AK36">
        <v>16.077000021355399</v>
      </c>
      <c r="AL36">
        <v>0</v>
      </c>
      <c r="AM36">
        <v>0</v>
      </c>
      <c r="AN36">
        <v>0.75327100000000002</v>
      </c>
      <c r="AO36">
        <v>0</v>
      </c>
      <c r="AP36">
        <v>0.15097594258492128</v>
      </c>
      <c r="AQ36">
        <v>13.756318150634918</v>
      </c>
      <c r="AR36">
        <v>0.97586250135869579</v>
      </c>
      <c r="AS36">
        <v>1.3872496940975321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627.7695104556351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8.9801245297508299</v>
      </c>
      <c r="L37">
        <v>370.63157224615605</v>
      </c>
      <c r="M37">
        <v>27.109018198279767</v>
      </c>
      <c r="N37">
        <v>17.071437731943945</v>
      </c>
      <c r="O37">
        <v>0</v>
      </c>
      <c r="P37">
        <v>37.001299187463722</v>
      </c>
      <c r="Q37">
        <v>0</v>
      </c>
      <c r="R37">
        <v>12.491063076639646</v>
      </c>
      <c r="S37">
        <v>7.7784814422090722</v>
      </c>
      <c r="T37">
        <v>0</v>
      </c>
      <c r="U37">
        <v>24.679797989606904</v>
      </c>
      <c r="V37">
        <v>5.3475374039013186</v>
      </c>
      <c r="W37">
        <v>10.260385901256731</v>
      </c>
      <c r="X37">
        <v>45.15127670572457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9.7104092707716294</v>
      </c>
      <c r="AF37">
        <v>2.6146891227180529</v>
      </c>
      <c r="AG37">
        <v>0</v>
      </c>
      <c r="AH37">
        <v>5.0226229652798313</v>
      </c>
      <c r="AI37">
        <v>0</v>
      </c>
      <c r="AJ37">
        <v>0</v>
      </c>
      <c r="AK37">
        <v>16.077000021355399</v>
      </c>
      <c r="AL37">
        <v>0</v>
      </c>
      <c r="AM37">
        <v>0</v>
      </c>
      <c r="AN37">
        <v>0.75327100000000002</v>
      </c>
      <c r="AO37">
        <v>0</v>
      </c>
      <c r="AP37">
        <v>0.15097594258492128</v>
      </c>
      <c r="AQ37">
        <v>13.756318150634918</v>
      </c>
      <c r="AR37">
        <v>0.97586250135869579</v>
      </c>
      <c r="AS37">
        <v>1.3872496940975321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616.95039308173364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8.9801245297508299</v>
      </c>
      <c r="L38">
        <v>370.63157224615605</v>
      </c>
      <c r="M38">
        <v>27.109018198279767</v>
      </c>
      <c r="N38">
        <v>17.071437731943945</v>
      </c>
      <c r="O38">
        <v>0</v>
      </c>
      <c r="P38">
        <v>37.001299187463722</v>
      </c>
      <c r="Q38">
        <v>0</v>
      </c>
      <c r="R38">
        <v>12.491063076639646</v>
      </c>
      <c r="S38">
        <v>7.7784814422090722</v>
      </c>
      <c r="T38">
        <v>0</v>
      </c>
      <c r="U38">
        <v>24.679797989606904</v>
      </c>
      <c r="V38">
        <v>5.3475374039013186</v>
      </c>
      <c r="W38">
        <v>10.260385901256731</v>
      </c>
      <c r="X38">
        <v>45.15127670572457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9.7104092707716294</v>
      </c>
      <c r="AF38">
        <v>2.6146891227180529</v>
      </c>
      <c r="AG38">
        <v>0</v>
      </c>
      <c r="AH38">
        <v>0</v>
      </c>
      <c r="AI38">
        <v>0</v>
      </c>
      <c r="AJ38">
        <v>0</v>
      </c>
      <c r="AK38">
        <v>16.077000021355399</v>
      </c>
      <c r="AL38">
        <v>0</v>
      </c>
      <c r="AM38">
        <v>0</v>
      </c>
      <c r="AN38">
        <v>0.75327100000000002</v>
      </c>
      <c r="AO38">
        <v>0</v>
      </c>
      <c r="AP38">
        <v>0.15097594258492128</v>
      </c>
      <c r="AQ38">
        <v>13.756318150634918</v>
      </c>
      <c r="AR38">
        <v>0.97586250135869579</v>
      </c>
      <c r="AS38">
        <v>1.3872496940975321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611.92777011645376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8.9801245297508299</v>
      </c>
      <c r="L39">
        <v>370.63157224615605</v>
      </c>
      <c r="M39">
        <v>27.109018198279767</v>
      </c>
      <c r="N39">
        <v>17.071437731943945</v>
      </c>
      <c r="O39">
        <v>0</v>
      </c>
      <c r="P39">
        <v>37.001299187463722</v>
      </c>
      <c r="Q39">
        <v>0</v>
      </c>
      <c r="R39">
        <v>12.491063076639646</v>
      </c>
      <c r="S39">
        <v>7.7784814422090722</v>
      </c>
      <c r="T39">
        <v>0</v>
      </c>
      <c r="U39">
        <v>24.679797989606904</v>
      </c>
      <c r="V39">
        <v>5.3475374039013186</v>
      </c>
      <c r="W39">
        <v>10.260385901256731</v>
      </c>
      <c r="X39">
        <v>45.15127670572457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9.7104092707716294</v>
      </c>
      <c r="AF39">
        <v>2.6146891227180529</v>
      </c>
      <c r="AG39">
        <v>0</v>
      </c>
      <c r="AH39">
        <v>0</v>
      </c>
      <c r="AI39">
        <v>0</v>
      </c>
      <c r="AJ39">
        <v>0</v>
      </c>
      <c r="AK39">
        <v>16.077000021355399</v>
      </c>
      <c r="AL39">
        <v>0</v>
      </c>
      <c r="AM39">
        <v>0</v>
      </c>
      <c r="AN39">
        <v>0.75327100000000002</v>
      </c>
      <c r="AO39">
        <v>0</v>
      </c>
      <c r="AP39">
        <v>0.15097594258492128</v>
      </c>
      <c r="AQ39">
        <v>13.756318150634918</v>
      </c>
      <c r="AR39">
        <v>0.97586250135869579</v>
      </c>
      <c r="AS39">
        <v>1.3872496940975321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611.92777011645376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8.9801245297508299</v>
      </c>
      <c r="L40">
        <v>370.63157224615605</v>
      </c>
      <c r="M40">
        <v>27.109018198279767</v>
      </c>
      <c r="N40">
        <v>17.071437731943945</v>
      </c>
      <c r="O40">
        <v>0</v>
      </c>
      <c r="P40">
        <v>37.001299187463722</v>
      </c>
      <c r="Q40">
        <v>0</v>
      </c>
      <c r="R40">
        <v>12.491063076639646</v>
      </c>
      <c r="S40">
        <v>7.7784814422090722</v>
      </c>
      <c r="T40">
        <v>0</v>
      </c>
      <c r="U40">
        <v>24.679797989606904</v>
      </c>
      <c r="V40">
        <v>5.3475374039013186</v>
      </c>
      <c r="W40">
        <v>10.260385901256731</v>
      </c>
      <c r="X40">
        <v>45.15127670572457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4.8552044819953242</v>
      </c>
      <c r="AF40">
        <v>2.6146891227180529</v>
      </c>
      <c r="AG40">
        <v>0</v>
      </c>
      <c r="AH40">
        <v>0</v>
      </c>
      <c r="AI40">
        <v>0</v>
      </c>
      <c r="AJ40">
        <v>0</v>
      </c>
      <c r="AK40">
        <v>16.077000021355399</v>
      </c>
      <c r="AL40">
        <v>0</v>
      </c>
      <c r="AM40">
        <v>0</v>
      </c>
      <c r="AN40">
        <v>0.75327100000000002</v>
      </c>
      <c r="AO40">
        <v>0</v>
      </c>
      <c r="AP40">
        <v>0.15097594258492128</v>
      </c>
      <c r="AQ40">
        <v>13.756318150634918</v>
      </c>
      <c r="AR40">
        <v>0.97586250135869579</v>
      </c>
      <c r="AS40">
        <v>1.3872496940975321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607.07256532767747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8.9801245297508299</v>
      </c>
      <c r="L41">
        <v>370.63157224615605</v>
      </c>
      <c r="M41">
        <v>27.109018198279767</v>
      </c>
      <c r="N41">
        <v>17.071437731943945</v>
      </c>
      <c r="O41">
        <v>0</v>
      </c>
      <c r="P41">
        <v>37.001299187463722</v>
      </c>
      <c r="Q41">
        <v>0</v>
      </c>
      <c r="R41">
        <v>12.491063076639646</v>
      </c>
      <c r="S41">
        <v>7.7784814422090722</v>
      </c>
      <c r="T41">
        <v>0</v>
      </c>
      <c r="U41">
        <v>24.679797989606904</v>
      </c>
      <c r="V41">
        <v>5.3475374039013186</v>
      </c>
      <c r="W41">
        <v>10.260385901256731</v>
      </c>
      <c r="X41">
        <v>45.15127670572457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4.8552044819953242</v>
      </c>
      <c r="AF41">
        <v>2.6146891227180529</v>
      </c>
      <c r="AG41">
        <v>0</v>
      </c>
      <c r="AH41">
        <v>0</v>
      </c>
      <c r="AI41">
        <v>0</v>
      </c>
      <c r="AJ41">
        <v>0</v>
      </c>
      <c r="AK41">
        <v>16.077000021355399</v>
      </c>
      <c r="AL41">
        <v>0</v>
      </c>
      <c r="AM41">
        <v>0</v>
      </c>
      <c r="AN41">
        <v>0.75327100000000002</v>
      </c>
      <c r="AO41">
        <v>0</v>
      </c>
      <c r="AP41">
        <v>0.15097594258492128</v>
      </c>
      <c r="AQ41">
        <v>9.1708788693650778</v>
      </c>
      <c r="AR41">
        <v>10.409199298641306</v>
      </c>
      <c r="AS41">
        <v>1.3872496940975321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611.92046284369019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8.9801245297508299</v>
      </c>
      <c r="L42">
        <v>370.63157224615605</v>
      </c>
      <c r="M42">
        <v>27.109018198279767</v>
      </c>
      <c r="N42">
        <v>17.071437731943945</v>
      </c>
      <c r="O42">
        <v>0</v>
      </c>
      <c r="P42">
        <v>37.001299187463722</v>
      </c>
      <c r="Q42">
        <v>0</v>
      </c>
      <c r="R42">
        <v>12.491063076639646</v>
      </c>
      <c r="S42">
        <v>7.7784814422090722</v>
      </c>
      <c r="T42">
        <v>0</v>
      </c>
      <c r="U42">
        <v>24.679797989606904</v>
      </c>
      <c r="V42">
        <v>5.3475374039013186</v>
      </c>
      <c r="W42">
        <v>10.260385901256731</v>
      </c>
      <c r="X42">
        <v>45.15127670572457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4.8552044819953242</v>
      </c>
      <c r="AF42">
        <v>2.6146891227180529</v>
      </c>
      <c r="AG42">
        <v>0</v>
      </c>
      <c r="AH42">
        <v>0</v>
      </c>
      <c r="AI42">
        <v>0</v>
      </c>
      <c r="AJ42">
        <v>0</v>
      </c>
      <c r="AK42">
        <v>16.077000021355399</v>
      </c>
      <c r="AL42">
        <v>0</v>
      </c>
      <c r="AM42">
        <v>0</v>
      </c>
      <c r="AN42">
        <v>0.75327100000000002</v>
      </c>
      <c r="AO42">
        <v>0</v>
      </c>
      <c r="AP42">
        <v>0.15097594258492128</v>
      </c>
      <c r="AQ42">
        <v>9.1708788693650778</v>
      </c>
      <c r="AR42">
        <v>10.409199298641306</v>
      </c>
      <c r="AS42">
        <v>1.3872496940975321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611.92046284369019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8.9801245297508299</v>
      </c>
      <c r="L43">
        <v>370.63157224615605</v>
      </c>
      <c r="M43">
        <v>27.109018198279767</v>
      </c>
      <c r="N43">
        <v>17.071437731943945</v>
      </c>
      <c r="O43">
        <v>0</v>
      </c>
      <c r="P43">
        <v>37.001299187463722</v>
      </c>
      <c r="Q43">
        <v>0</v>
      </c>
      <c r="R43">
        <v>12.491063076639646</v>
      </c>
      <c r="S43">
        <v>7.7784814422090722</v>
      </c>
      <c r="T43">
        <v>0</v>
      </c>
      <c r="U43">
        <v>24.679797989606904</v>
      </c>
      <c r="V43">
        <v>5.3475374039013186</v>
      </c>
      <c r="W43">
        <v>10.260385901256731</v>
      </c>
      <c r="X43">
        <v>45.15127670572457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4.8552044819953242</v>
      </c>
      <c r="AF43">
        <v>2.6146891227180529</v>
      </c>
      <c r="AG43">
        <v>0</v>
      </c>
      <c r="AH43">
        <v>0</v>
      </c>
      <c r="AI43">
        <v>0</v>
      </c>
      <c r="AJ43">
        <v>0</v>
      </c>
      <c r="AK43">
        <v>16.077000021355399</v>
      </c>
      <c r="AL43">
        <v>0</v>
      </c>
      <c r="AM43">
        <v>0</v>
      </c>
      <c r="AN43">
        <v>0.75327100000000002</v>
      </c>
      <c r="AO43">
        <v>0</v>
      </c>
      <c r="AP43">
        <v>1.8494552199668599</v>
      </c>
      <c r="AQ43">
        <v>8.1312651387301571</v>
      </c>
      <c r="AR43">
        <v>1.3011497972826089</v>
      </c>
      <c r="AS43">
        <v>1.3872496940975321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603.47127888907858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8.9801245297508299</v>
      </c>
      <c r="L44">
        <v>370.63157224615605</v>
      </c>
      <c r="M44">
        <v>27.109018198279767</v>
      </c>
      <c r="N44">
        <v>17.071437731943945</v>
      </c>
      <c r="O44">
        <v>0</v>
      </c>
      <c r="P44">
        <v>37.001299187463722</v>
      </c>
      <c r="Q44">
        <v>0</v>
      </c>
      <c r="R44">
        <v>12.491063076639646</v>
      </c>
      <c r="S44">
        <v>7.7784814422090722</v>
      </c>
      <c r="T44">
        <v>0</v>
      </c>
      <c r="U44">
        <v>24.679797989606904</v>
      </c>
      <c r="V44">
        <v>5.3475374039013186</v>
      </c>
      <c r="W44">
        <v>10.260385901256731</v>
      </c>
      <c r="X44">
        <v>45.15127670572457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2.6146891227180529</v>
      </c>
      <c r="AG44">
        <v>0</v>
      </c>
      <c r="AH44">
        <v>0</v>
      </c>
      <c r="AI44">
        <v>0</v>
      </c>
      <c r="AJ44">
        <v>0</v>
      </c>
      <c r="AK44">
        <v>16.077000021355399</v>
      </c>
      <c r="AL44">
        <v>0</v>
      </c>
      <c r="AM44">
        <v>0</v>
      </c>
      <c r="AN44">
        <v>0.75327100000000002</v>
      </c>
      <c r="AO44">
        <v>0</v>
      </c>
      <c r="AP44">
        <v>1.8494552199668599</v>
      </c>
      <c r="AQ44">
        <v>4.5854392812698404</v>
      </c>
      <c r="AR44">
        <v>0.97586250135869579</v>
      </c>
      <c r="AS44">
        <v>1.3872496940975321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594.74496125369899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8.9801245297508299</v>
      </c>
      <c r="L45">
        <v>370.39389870216792</v>
      </c>
      <c r="M45">
        <v>27.109018198279767</v>
      </c>
      <c r="N45">
        <v>17.071437731943945</v>
      </c>
      <c r="O45">
        <v>0</v>
      </c>
      <c r="P45">
        <v>37.001299187463722</v>
      </c>
      <c r="Q45">
        <v>0</v>
      </c>
      <c r="R45">
        <v>12.49044547973471</v>
      </c>
      <c r="S45">
        <v>7.7784814422090722</v>
      </c>
      <c r="T45">
        <v>0</v>
      </c>
      <c r="U45">
        <v>22.079377120622567</v>
      </c>
      <c r="V45">
        <v>5.3474683419391855</v>
      </c>
      <c r="W45">
        <v>10.260385901256731</v>
      </c>
      <c r="X45">
        <v>43.469768308724348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2.6146891227180529</v>
      </c>
      <c r="AG45">
        <v>0</v>
      </c>
      <c r="AH45">
        <v>0</v>
      </c>
      <c r="AI45">
        <v>0</v>
      </c>
      <c r="AJ45">
        <v>0</v>
      </c>
      <c r="AK45">
        <v>16.077000021355399</v>
      </c>
      <c r="AL45">
        <v>0</v>
      </c>
      <c r="AM45">
        <v>0</v>
      </c>
      <c r="AN45">
        <v>0.75327100000000002</v>
      </c>
      <c r="AO45">
        <v>0</v>
      </c>
      <c r="AP45">
        <v>1.8494552199668599</v>
      </c>
      <c r="AQ45">
        <v>3.7129063999999987</v>
      </c>
      <c r="AR45">
        <v>0.97586250135869579</v>
      </c>
      <c r="AS45">
        <v>1.3872496940975321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589.35213890358932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8.9801245297508299</v>
      </c>
      <c r="L46">
        <v>370.39389870216792</v>
      </c>
      <c r="M46">
        <v>27.109018198279767</v>
      </c>
      <c r="N46">
        <v>17.071437731943945</v>
      </c>
      <c r="O46">
        <v>0</v>
      </c>
      <c r="P46">
        <v>37.001299187463722</v>
      </c>
      <c r="Q46">
        <v>0</v>
      </c>
      <c r="R46">
        <v>12.49044547973471</v>
      </c>
      <c r="S46">
        <v>7.7784814422090722</v>
      </c>
      <c r="T46">
        <v>0</v>
      </c>
      <c r="U46">
        <v>21.210245386706781</v>
      </c>
      <c r="V46">
        <v>5.3474683419391855</v>
      </c>
      <c r="W46">
        <v>10.260385901256731</v>
      </c>
      <c r="X46">
        <v>43.469768308724348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2.6146891227180529</v>
      </c>
      <c r="AG46">
        <v>0</v>
      </c>
      <c r="AH46">
        <v>0</v>
      </c>
      <c r="AI46">
        <v>0</v>
      </c>
      <c r="AJ46">
        <v>0</v>
      </c>
      <c r="AK46">
        <v>16.077000021355399</v>
      </c>
      <c r="AL46">
        <v>0</v>
      </c>
      <c r="AM46">
        <v>0</v>
      </c>
      <c r="AN46">
        <v>0.75327100000000002</v>
      </c>
      <c r="AO46">
        <v>0</v>
      </c>
      <c r="AP46">
        <v>1.8494552199668599</v>
      </c>
      <c r="AQ46">
        <v>0</v>
      </c>
      <c r="AR46">
        <v>0.97586250135869579</v>
      </c>
      <c r="AS46">
        <v>1.3872496940975321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584.7701007696736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8.9801245297508299</v>
      </c>
      <c r="L47">
        <v>370.39389870216792</v>
      </c>
      <c r="M47">
        <v>27.109018198279767</v>
      </c>
      <c r="N47">
        <v>17.071437731943945</v>
      </c>
      <c r="O47">
        <v>0</v>
      </c>
      <c r="P47">
        <v>37.001299187463722</v>
      </c>
      <c r="Q47">
        <v>0</v>
      </c>
      <c r="R47">
        <v>12.49044547973471</v>
      </c>
      <c r="S47">
        <v>7.7784814422090722</v>
      </c>
      <c r="T47">
        <v>0</v>
      </c>
      <c r="U47">
        <v>20.08977601411204</v>
      </c>
      <c r="V47">
        <v>5.3474683419391855</v>
      </c>
      <c r="W47">
        <v>10.260385901256731</v>
      </c>
      <c r="X47">
        <v>43.471229200395285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2.6146891227180529</v>
      </c>
      <c r="AG47">
        <v>0</v>
      </c>
      <c r="AH47">
        <v>0</v>
      </c>
      <c r="AI47">
        <v>0</v>
      </c>
      <c r="AJ47">
        <v>0</v>
      </c>
      <c r="AK47">
        <v>16.077000021355399</v>
      </c>
      <c r="AL47">
        <v>0</v>
      </c>
      <c r="AM47">
        <v>0</v>
      </c>
      <c r="AN47">
        <v>0.75327100000000002</v>
      </c>
      <c r="AO47">
        <v>0</v>
      </c>
      <c r="AP47">
        <v>7.5487817895608933E-2</v>
      </c>
      <c r="AQ47">
        <v>0</v>
      </c>
      <c r="AR47">
        <v>0.97586250135869579</v>
      </c>
      <c r="AS47">
        <v>1.9817852772821889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582.47166046986308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8.9801245297508299</v>
      </c>
      <c r="L48">
        <v>370.39389870216792</v>
      </c>
      <c r="M48">
        <v>27.109018198279767</v>
      </c>
      <c r="N48">
        <v>17.071437731943945</v>
      </c>
      <c r="O48">
        <v>0</v>
      </c>
      <c r="P48">
        <v>37.001299187463722</v>
      </c>
      <c r="Q48">
        <v>0</v>
      </c>
      <c r="R48">
        <v>12.49044547973471</v>
      </c>
      <c r="S48">
        <v>7.7784814422090722</v>
      </c>
      <c r="T48">
        <v>0</v>
      </c>
      <c r="U48">
        <v>20.08977601411204</v>
      </c>
      <c r="V48">
        <v>5.3474683419391855</v>
      </c>
      <c r="W48">
        <v>10.260385901256731</v>
      </c>
      <c r="X48">
        <v>43.471229200395285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2.6146891227180529</v>
      </c>
      <c r="AG48">
        <v>0</v>
      </c>
      <c r="AH48">
        <v>0</v>
      </c>
      <c r="AI48">
        <v>0</v>
      </c>
      <c r="AJ48">
        <v>0</v>
      </c>
      <c r="AK48">
        <v>16.077000021355399</v>
      </c>
      <c r="AL48">
        <v>0</v>
      </c>
      <c r="AM48">
        <v>0</v>
      </c>
      <c r="AN48">
        <v>0.75327100000000002</v>
      </c>
      <c r="AO48">
        <v>0</v>
      </c>
      <c r="AP48">
        <v>7.5487817895608933E-2</v>
      </c>
      <c r="AQ48">
        <v>0</v>
      </c>
      <c r="AR48">
        <v>0.97586250135869579</v>
      </c>
      <c r="AS48">
        <v>4.9148277944543572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585.40470298703531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8.9801245297508299</v>
      </c>
      <c r="L49">
        <v>370.39389870216792</v>
      </c>
      <c r="M49">
        <v>27.109018198279767</v>
      </c>
      <c r="N49">
        <v>17.071437731943945</v>
      </c>
      <c r="O49">
        <v>0</v>
      </c>
      <c r="P49">
        <v>37.001299187463722</v>
      </c>
      <c r="Q49">
        <v>0</v>
      </c>
      <c r="R49">
        <v>12.49044547973471</v>
      </c>
      <c r="S49">
        <v>7.7784814422090722</v>
      </c>
      <c r="T49">
        <v>0</v>
      </c>
      <c r="U49">
        <v>20.08977601411204</v>
      </c>
      <c r="V49">
        <v>5.3474683419391855</v>
      </c>
      <c r="W49">
        <v>10.260385901256731</v>
      </c>
      <c r="X49">
        <v>43.471229200395285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2.6146891227180529</v>
      </c>
      <c r="AG49">
        <v>0</v>
      </c>
      <c r="AH49">
        <v>0</v>
      </c>
      <c r="AI49">
        <v>0</v>
      </c>
      <c r="AJ49">
        <v>0</v>
      </c>
      <c r="AK49">
        <v>16.077000021355399</v>
      </c>
      <c r="AL49">
        <v>0</v>
      </c>
      <c r="AM49">
        <v>0</v>
      </c>
      <c r="AN49">
        <v>0.75327100000000002</v>
      </c>
      <c r="AO49">
        <v>0</v>
      </c>
      <c r="AP49">
        <v>7.5487817895608933E-2</v>
      </c>
      <c r="AQ49">
        <v>0</v>
      </c>
      <c r="AR49">
        <v>0.97586250135869579</v>
      </c>
      <c r="AS49">
        <v>7.2929701271929837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587.78284531977397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8.9801245297508299</v>
      </c>
      <c r="L50">
        <v>370.39389870216792</v>
      </c>
      <c r="M50">
        <v>27.109018198279767</v>
      </c>
      <c r="N50">
        <v>17.071437731943945</v>
      </c>
      <c r="O50">
        <v>0</v>
      </c>
      <c r="P50">
        <v>37.001299187463722</v>
      </c>
      <c r="Q50">
        <v>0</v>
      </c>
      <c r="R50">
        <v>12.49044547973471</v>
      </c>
      <c r="S50">
        <v>7.7784814422090722</v>
      </c>
      <c r="T50">
        <v>0</v>
      </c>
      <c r="U50">
        <v>20.08977601411204</v>
      </c>
      <c r="V50">
        <v>5.3474683419391855</v>
      </c>
      <c r="W50">
        <v>10.260385901256731</v>
      </c>
      <c r="X50">
        <v>43.471229200395285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2.6146891227180529</v>
      </c>
      <c r="AG50">
        <v>0</v>
      </c>
      <c r="AH50">
        <v>0</v>
      </c>
      <c r="AI50">
        <v>0</v>
      </c>
      <c r="AJ50">
        <v>0</v>
      </c>
      <c r="AK50">
        <v>16.077000021355399</v>
      </c>
      <c r="AL50">
        <v>0</v>
      </c>
      <c r="AM50">
        <v>0</v>
      </c>
      <c r="AN50">
        <v>0.75327100000000002</v>
      </c>
      <c r="AO50">
        <v>0</v>
      </c>
      <c r="AP50">
        <v>7.5487817895608933E-2</v>
      </c>
      <c r="AQ50">
        <v>0</v>
      </c>
      <c r="AR50">
        <v>0.97586250135869579</v>
      </c>
      <c r="AS50">
        <v>7.2929701271929837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587.78284531977397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1.9199970504822788</v>
      </c>
      <c r="L51">
        <v>296.91377607646939</v>
      </c>
      <c r="M51">
        <v>27.109018198279767</v>
      </c>
      <c r="N51">
        <v>17.071437731943945</v>
      </c>
      <c r="O51">
        <v>0</v>
      </c>
      <c r="P51">
        <v>37.001299187463722</v>
      </c>
      <c r="Q51">
        <v>0</v>
      </c>
      <c r="R51">
        <v>12.49044547973471</v>
      </c>
      <c r="S51">
        <v>3.84089031616341</v>
      </c>
      <c r="T51">
        <v>0</v>
      </c>
      <c r="U51">
        <v>20.08977601411204</v>
      </c>
      <c r="V51">
        <v>5.3474683419391855</v>
      </c>
      <c r="W51">
        <v>10.260385901256731</v>
      </c>
      <c r="X51">
        <v>43.471229200395285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2.6146891227180529</v>
      </c>
      <c r="AG51">
        <v>0</v>
      </c>
      <c r="AH51">
        <v>0</v>
      </c>
      <c r="AI51">
        <v>0</v>
      </c>
      <c r="AJ51">
        <v>0</v>
      </c>
      <c r="AK51">
        <v>16.077000021355399</v>
      </c>
      <c r="AL51">
        <v>0</v>
      </c>
      <c r="AM51">
        <v>0</v>
      </c>
      <c r="AN51">
        <v>0.75327100000000002</v>
      </c>
      <c r="AO51">
        <v>0</v>
      </c>
      <c r="AP51">
        <v>7.5487817895608933E-2</v>
      </c>
      <c r="AQ51">
        <v>0</v>
      </c>
      <c r="AR51">
        <v>0.97586250135869579</v>
      </c>
      <c r="AS51">
        <v>7.2929701271929837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503.30500408876111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1.9199857215735585</v>
      </c>
      <c r="L52">
        <v>240.09807923339011</v>
      </c>
      <c r="M52">
        <v>27.109018198279767</v>
      </c>
      <c r="N52">
        <v>17.071437731943945</v>
      </c>
      <c r="O52">
        <v>0</v>
      </c>
      <c r="P52">
        <v>37.001299187463722</v>
      </c>
      <c r="Q52">
        <v>0</v>
      </c>
      <c r="R52">
        <v>12.49044547973471</v>
      </c>
      <c r="S52">
        <v>3.84089031616341</v>
      </c>
      <c r="T52">
        <v>0</v>
      </c>
      <c r="U52">
        <v>20.08977601411204</v>
      </c>
      <c r="V52">
        <v>5.3474683419391855</v>
      </c>
      <c r="W52">
        <v>10.260385901256731</v>
      </c>
      <c r="X52">
        <v>43.471229200395285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2.6146891227180529</v>
      </c>
      <c r="AG52">
        <v>0</v>
      </c>
      <c r="AH52">
        <v>0</v>
      </c>
      <c r="AI52">
        <v>0</v>
      </c>
      <c r="AJ52">
        <v>0</v>
      </c>
      <c r="AK52">
        <v>16.077000021355399</v>
      </c>
      <c r="AL52">
        <v>0</v>
      </c>
      <c r="AM52">
        <v>0</v>
      </c>
      <c r="AN52">
        <v>0.75327100000000002</v>
      </c>
      <c r="AO52">
        <v>0</v>
      </c>
      <c r="AP52">
        <v>7.5487817895608933E-2</v>
      </c>
      <c r="AQ52">
        <v>0</v>
      </c>
      <c r="AR52">
        <v>0.97586250135869579</v>
      </c>
      <c r="AS52">
        <v>7.2929701271929837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446.48929591677319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1.9200340201388082</v>
      </c>
      <c r="L53">
        <v>240.09807923339011</v>
      </c>
      <c r="M53">
        <v>27.109018198279767</v>
      </c>
      <c r="N53">
        <v>17.071437731943945</v>
      </c>
      <c r="O53">
        <v>0</v>
      </c>
      <c r="P53">
        <v>37.001299187463722</v>
      </c>
      <c r="Q53">
        <v>0</v>
      </c>
      <c r="R53">
        <v>12.49044547973471</v>
      </c>
      <c r="S53">
        <v>3.84089031616341</v>
      </c>
      <c r="T53">
        <v>0</v>
      </c>
      <c r="U53">
        <v>20.08977601411204</v>
      </c>
      <c r="V53">
        <v>5.3474683419391855</v>
      </c>
      <c r="W53">
        <v>6.8371885114401074</v>
      </c>
      <c r="X53">
        <v>43.471229200395285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2.6146891227180529</v>
      </c>
      <c r="AG53">
        <v>0</v>
      </c>
      <c r="AH53">
        <v>0</v>
      </c>
      <c r="AI53">
        <v>0</v>
      </c>
      <c r="AJ53">
        <v>0</v>
      </c>
      <c r="AK53">
        <v>16.077000021355399</v>
      </c>
      <c r="AL53">
        <v>0</v>
      </c>
      <c r="AM53">
        <v>0</v>
      </c>
      <c r="AN53">
        <v>0.75327100000000002</v>
      </c>
      <c r="AO53">
        <v>0</v>
      </c>
      <c r="AP53">
        <v>7.5487817895608933E-2</v>
      </c>
      <c r="AQ53">
        <v>0</v>
      </c>
      <c r="AR53">
        <v>1.1385063027173914</v>
      </c>
      <c r="AS53">
        <v>4.9148277944543572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440.85064829414188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1.9200340201388082</v>
      </c>
      <c r="L54">
        <v>203.60572435033686</v>
      </c>
      <c r="M54">
        <v>27.109018198279767</v>
      </c>
      <c r="N54">
        <v>17.071437731943945</v>
      </c>
      <c r="O54">
        <v>0</v>
      </c>
      <c r="P54">
        <v>37.001299187463722</v>
      </c>
      <c r="Q54">
        <v>0</v>
      </c>
      <c r="R54">
        <v>12.49044547973471</v>
      </c>
      <c r="S54">
        <v>3.8400578064516129</v>
      </c>
      <c r="T54">
        <v>0</v>
      </c>
      <c r="U54">
        <v>20.08977601411204</v>
      </c>
      <c r="V54">
        <v>5.3474683419391855</v>
      </c>
      <c r="W54">
        <v>6.8371885114401074</v>
      </c>
      <c r="X54">
        <v>43.471229200395285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2.6146891227180529</v>
      </c>
      <c r="AG54">
        <v>0</v>
      </c>
      <c r="AH54">
        <v>0</v>
      </c>
      <c r="AI54">
        <v>0</v>
      </c>
      <c r="AJ54">
        <v>0</v>
      </c>
      <c r="AK54">
        <v>16.077000021355399</v>
      </c>
      <c r="AL54">
        <v>0</v>
      </c>
      <c r="AM54">
        <v>0</v>
      </c>
      <c r="AN54">
        <v>0.75327100000000002</v>
      </c>
      <c r="AO54">
        <v>0</v>
      </c>
      <c r="AP54">
        <v>7.5487817895608933E-2</v>
      </c>
      <c r="AQ54">
        <v>0</v>
      </c>
      <c r="AR54">
        <v>10.409199298641306</v>
      </c>
      <c r="AS54">
        <v>1.9817852772821889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410.69511138012859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1.9199850657615616</v>
      </c>
      <c r="L55">
        <v>203.60906357606598</v>
      </c>
      <c r="M55">
        <v>27.109018198279767</v>
      </c>
      <c r="N55">
        <v>17.071437731943945</v>
      </c>
      <c r="O55">
        <v>0</v>
      </c>
      <c r="P55">
        <v>37.001299187463722</v>
      </c>
      <c r="Q55">
        <v>0</v>
      </c>
      <c r="R55">
        <v>12.975194487137381</v>
      </c>
      <c r="S55">
        <v>3.8400578064516129</v>
      </c>
      <c r="T55">
        <v>0</v>
      </c>
      <c r="U55">
        <v>20.08977601411204</v>
      </c>
      <c r="V55">
        <v>5.3474683419391855</v>
      </c>
      <c r="W55">
        <v>6.8371885114401074</v>
      </c>
      <c r="X55">
        <v>43.471229200395285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2.6146891227180529</v>
      </c>
      <c r="AG55">
        <v>0</v>
      </c>
      <c r="AH55">
        <v>0</v>
      </c>
      <c r="AI55">
        <v>0</v>
      </c>
      <c r="AJ55">
        <v>0</v>
      </c>
      <c r="AK55">
        <v>16.077000021355399</v>
      </c>
      <c r="AL55">
        <v>0</v>
      </c>
      <c r="AM55">
        <v>0</v>
      </c>
      <c r="AN55">
        <v>0.75327100000000002</v>
      </c>
      <c r="AO55">
        <v>0</v>
      </c>
      <c r="AP55">
        <v>7.5487817895608933E-2</v>
      </c>
      <c r="AQ55">
        <v>0</v>
      </c>
      <c r="AR55">
        <v>10.409199298641306</v>
      </c>
      <c r="AS55">
        <v>1.3872496940975321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410.58861507569844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1.9200149471594559</v>
      </c>
      <c r="L56">
        <v>203.60906357606598</v>
      </c>
      <c r="M56">
        <v>27.109018198279767</v>
      </c>
      <c r="N56">
        <v>17.071437731943945</v>
      </c>
      <c r="O56">
        <v>0</v>
      </c>
      <c r="P56">
        <v>37.001299187463722</v>
      </c>
      <c r="Q56">
        <v>0</v>
      </c>
      <c r="R56">
        <v>5.7600580719629493</v>
      </c>
      <c r="S56">
        <v>3.8400578064516129</v>
      </c>
      <c r="T56">
        <v>0</v>
      </c>
      <c r="U56">
        <v>20.08977601411204</v>
      </c>
      <c r="V56">
        <v>0.9590541241379309</v>
      </c>
      <c r="W56">
        <v>6.8371885114401074</v>
      </c>
      <c r="X56">
        <v>43.471229200395285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2.6146891227180529</v>
      </c>
      <c r="AG56">
        <v>0</v>
      </c>
      <c r="AH56">
        <v>0</v>
      </c>
      <c r="AI56">
        <v>0</v>
      </c>
      <c r="AJ56">
        <v>0</v>
      </c>
      <c r="AK56">
        <v>16.077000021355399</v>
      </c>
      <c r="AL56">
        <v>0</v>
      </c>
      <c r="AM56">
        <v>0</v>
      </c>
      <c r="AN56">
        <v>0.75327100000000002</v>
      </c>
      <c r="AO56">
        <v>0</v>
      </c>
      <c r="AP56">
        <v>7.5487817895608933E-2</v>
      </c>
      <c r="AQ56">
        <v>0</v>
      </c>
      <c r="AR56">
        <v>1.1385063027173914</v>
      </c>
      <c r="AS56">
        <v>1.3872496940975321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389.71440132819674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2.919971552091579</v>
      </c>
      <c r="L57">
        <v>203.60906357606598</v>
      </c>
      <c r="M57">
        <v>27.109018198279767</v>
      </c>
      <c r="N57">
        <v>17.071437731943945</v>
      </c>
      <c r="O57">
        <v>0</v>
      </c>
      <c r="P57">
        <v>37.001299187463722</v>
      </c>
      <c r="Q57">
        <v>0</v>
      </c>
      <c r="R57">
        <v>10.676371377190462</v>
      </c>
      <c r="S57">
        <v>3.8400578064516129</v>
      </c>
      <c r="T57">
        <v>0</v>
      </c>
      <c r="U57">
        <v>20.08977601411204</v>
      </c>
      <c r="V57">
        <v>5.3474683419391855</v>
      </c>
      <c r="W57">
        <v>6.8371885114401074</v>
      </c>
      <c r="X57">
        <v>43.471229200395285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2.6146891227180529</v>
      </c>
      <c r="AG57">
        <v>0</v>
      </c>
      <c r="AH57">
        <v>0</v>
      </c>
      <c r="AI57">
        <v>0</v>
      </c>
      <c r="AJ57">
        <v>0</v>
      </c>
      <c r="AK57">
        <v>16.077000021355399</v>
      </c>
      <c r="AL57">
        <v>0</v>
      </c>
      <c r="AM57">
        <v>0</v>
      </c>
      <c r="AN57">
        <v>0.75327100000000002</v>
      </c>
      <c r="AO57">
        <v>0</v>
      </c>
      <c r="AP57">
        <v>7.5487817895608933E-2</v>
      </c>
      <c r="AQ57">
        <v>0</v>
      </c>
      <c r="AR57">
        <v>0.97586250135869579</v>
      </c>
      <c r="AS57">
        <v>1.3872496940975321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399.85644165479891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5.7500103428960321</v>
      </c>
      <c r="L58">
        <v>203.60906357606598</v>
      </c>
      <c r="M58">
        <v>27.109018198279767</v>
      </c>
      <c r="N58">
        <v>17.071437731943945</v>
      </c>
      <c r="O58">
        <v>0</v>
      </c>
      <c r="P58">
        <v>37.001299187463722</v>
      </c>
      <c r="Q58">
        <v>0.2507875</v>
      </c>
      <c r="R58">
        <v>12.49044547973471</v>
      </c>
      <c r="S58">
        <v>3.8400578064516129</v>
      </c>
      <c r="T58">
        <v>0</v>
      </c>
      <c r="U58">
        <v>20.08977601411204</v>
      </c>
      <c r="V58">
        <v>5.3474683419391855</v>
      </c>
      <c r="W58">
        <v>6.8371885114401074</v>
      </c>
      <c r="X58">
        <v>43.471229200395285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2.6146891227180529</v>
      </c>
      <c r="AG58">
        <v>0</v>
      </c>
      <c r="AH58">
        <v>0</v>
      </c>
      <c r="AI58">
        <v>0</v>
      </c>
      <c r="AJ58">
        <v>0</v>
      </c>
      <c r="AK58">
        <v>16.077000021355399</v>
      </c>
      <c r="AL58">
        <v>0</v>
      </c>
      <c r="AM58">
        <v>0</v>
      </c>
      <c r="AN58">
        <v>0.75327100000000002</v>
      </c>
      <c r="AO58">
        <v>0</v>
      </c>
      <c r="AP58">
        <v>7.5487817895608933E-2</v>
      </c>
      <c r="AQ58">
        <v>0</v>
      </c>
      <c r="AR58">
        <v>0.97586250135869579</v>
      </c>
      <c r="AS58">
        <v>1.3872496940975321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404.75134204814765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4.450002411509689</v>
      </c>
      <c r="L59">
        <v>203.60906357606598</v>
      </c>
      <c r="M59">
        <v>27.109018198279767</v>
      </c>
      <c r="N59">
        <v>17.071437731943945</v>
      </c>
      <c r="O59">
        <v>0</v>
      </c>
      <c r="P59">
        <v>37.001299187463722</v>
      </c>
      <c r="Q59">
        <v>0</v>
      </c>
      <c r="R59">
        <v>12.49044547973471</v>
      </c>
      <c r="S59">
        <v>3.8400578064516129</v>
      </c>
      <c r="T59">
        <v>0</v>
      </c>
      <c r="U59">
        <v>20.08977601411204</v>
      </c>
      <c r="V59">
        <v>5.3474683419391855</v>
      </c>
      <c r="W59">
        <v>6.8371885114401074</v>
      </c>
      <c r="X59">
        <v>43.471229200395285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2.6146891227180529</v>
      </c>
      <c r="AG59">
        <v>0</v>
      </c>
      <c r="AH59">
        <v>0</v>
      </c>
      <c r="AI59">
        <v>0</v>
      </c>
      <c r="AJ59">
        <v>0</v>
      </c>
      <c r="AK59">
        <v>16.077000021355399</v>
      </c>
      <c r="AL59">
        <v>0</v>
      </c>
      <c r="AM59">
        <v>0</v>
      </c>
      <c r="AN59">
        <v>0.75327100000000002</v>
      </c>
      <c r="AO59">
        <v>0</v>
      </c>
      <c r="AP59">
        <v>7.5487817895608933E-2</v>
      </c>
      <c r="AQ59">
        <v>0</v>
      </c>
      <c r="AR59">
        <v>0.97586250135869579</v>
      </c>
      <c r="AS59">
        <v>1.3872496940975321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403.2005466167613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1.9499917194549448</v>
      </c>
      <c r="L60">
        <v>203.60906357606598</v>
      </c>
      <c r="M60">
        <v>27.109018198279767</v>
      </c>
      <c r="N60">
        <v>17.071437731943945</v>
      </c>
      <c r="O60">
        <v>0</v>
      </c>
      <c r="P60">
        <v>37.001299187463722</v>
      </c>
      <c r="Q60">
        <v>0</v>
      </c>
      <c r="R60">
        <v>12.49044547973471</v>
      </c>
      <c r="S60">
        <v>3.8400578064516129</v>
      </c>
      <c r="T60">
        <v>0</v>
      </c>
      <c r="U60">
        <v>20.08977601411204</v>
      </c>
      <c r="V60">
        <v>5.3474683419391855</v>
      </c>
      <c r="W60">
        <v>6.8371885114401074</v>
      </c>
      <c r="X60">
        <v>43.471229200395285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2.6146891227180529</v>
      </c>
      <c r="AG60">
        <v>0</v>
      </c>
      <c r="AH60">
        <v>0</v>
      </c>
      <c r="AI60">
        <v>0</v>
      </c>
      <c r="AJ60">
        <v>0</v>
      </c>
      <c r="AK60">
        <v>16.077000021355399</v>
      </c>
      <c r="AL60">
        <v>0</v>
      </c>
      <c r="AM60">
        <v>0</v>
      </c>
      <c r="AN60">
        <v>0.75327100000000002</v>
      </c>
      <c r="AO60">
        <v>0</v>
      </c>
      <c r="AP60">
        <v>7.5487817895608933E-2</v>
      </c>
      <c r="AQ60">
        <v>0</v>
      </c>
      <c r="AR60">
        <v>0.97586250135869579</v>
      </c>
      <c r="AS60">
        <v>1.3872496940975321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400.70053592470657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1.9499917194549448</v>
      </c>
      <c r="L61">
        <v>212.00010458666668</v>
      </c>
      <c r="M61">
        <v>27.109018198279767</v>
      </c>
      <c r="N61">
        <v>17.071437731943945</v>
      </c>
      <c r="O61">
        <v>0</v>
      </c>
      <c r="P61">
        <v>37.001299187463722</v>
      </c>
      <c r="Q61">
        <v>0</v>
      </c>
      <c r="R61">
        <v>12.49044547973471</v>
      </c>
      <c r="S61">
        <v>3.8400578064516129</v>
      </c>
      <c r="T61">
        <v>0</v>
      </c>
      <c r="U61">
        <v>20.08977601411204</v>
      </c>
      <c r="V61">
        <v>5.3475374039013186</v>
      </c>
      <c r="W61">
        <v>6.8371885114401074</v>
      </c>
      <c r="X61">
        <v>43.471229200395285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2.6146891227180529</v>
      </c>
      <c r="AG61">
        <v>0</v>
      </c>
      <c r="AH61">
        <v>0</v>
      </c>
      <c r="AI61">
        <v>0</v>
      </c>
      <c r="AJ61">
        <v>0</v>
      </c>
      <c r="AK61">
        <v>16.077000021355399</v>
      </c>
      <c r="AL61">
        <v>0</v>
      </c>
      <c r="AM61">
        <v>0</v>
      </c>
      <c r="AN61">
        <v>0.77164299999999997</v>
      </c>
      <c r="AO61">
        <v>0</v>
      </c>
      <c r="AP61">
        <v>7.5487817895608933E-2</v>
      </c>
      <c r="AQ61">
        <v>0</v>
      </c>
      <c r="AR61">
        <v>0.97586250135869579</v>
      </c>
      <c r="AS61">
        <v>1.3872496940975321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409.11001799726938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1.9499917194549448</v>
      </c>
      <c r="L62">
        <v>212.0000968365174</v>
      </c>
      <c r="M62">
        <v>27.109018198279767</v>
      </c>
      <c r="N62">
        <v>17.071437731943945</v>
      </c>
      <c r="O62">
        <v>0</v>
      </c>
      <c r="P62">
        <v>37.001299187463722</v>
      </c>
      <c r="Q62">
        <v>0</v>
      </c>
      <c r="R62">
        <v>12.49044547973471</v>
      </c>
      <c r="S62">
        <v>3.8400578064516129</v>
      </c>
      <c r="T62">
        <v>0</v>
      </c>
      <c r="U62">
        <v>20.08977601411204</v>
      </c>
      <c r="V62">
        <v>5.3475374039013186</v>
      </c>
      <c r="W62">
        <v>6.8371885114401074</v>
      </c>
      <c r="X62">
        <v>43.471229200395285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2.6146891227180529</v>
      </c>
      <c r="AG62">
        <v>0</v>
      </c>
      <c r="AH62">
        <v>0</v>
      </c>
      <c r="AI62">
        <v>0</v>
      </c>
      <c r="AJ62">
        <v>0</v>
      </c>
      <c r="AK62">
        <v>16.077000021355399</v>
      </c>
      <c r="AL62">
        <v>0</v>
      </c>
      <c r="AM62">
        <v>0</v>
      </c>
      <c r="AN62">
        <v>0.77164299999999997</v>
      </c>
      <c r="AO62">
        <v>0</v>
      </c>
      <c r="AP62">
        <v>7.5487817895608933E-2</v>
      </c>
      <c r="AQ62">
        <v>0</v>
      </c>
      <c r="AR62">
        <v>0.97586250135869579</v>
      </c>
      <c r="AS62">
        <v>1.3872496940975321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409.1100102471201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1.9399917619192781</v>
      </c>
      <c r="L63">
        <v>212.002499</v>
      </c>
      <c r="M63">
        <v>27.109018198279767</v>
      </c>
      <c r="N63">
        <v>17.071437731943945</v>
      </c>
      <c r="O63">
        <v>0</v>
      </c>
      <c r="P63">
        <v>37.001299187463722</v>
      </c>
      <c r="Q63">
        <v>0</v>
      </c>
      <c r="R63">
        <v>12.49044547973471</v>
      </c>
      <c r="S63">
        <v>3.8401386417561882</v>
      </c>
      <c r="T63">
        <v>0</v>
      </c>
      <c r="U63">
        <v>20.08977601411204</v>
      </c>
      <c r="V63">
        <v>5.3475374039013186</v>
      </c>
      <c r="W63">
        <v>6.8371885114401074</v>
      </c>
      <c r="X63">
        <v>43.471229200395285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2.6146891227180529</v>
      </c>
      <c r="AG63">
        <v>0</v>
      </c>
      <c r="AH63">
        <v>0</v>
      </c>
      <c r="AI63">
        <v>0</v>
      </c>
      <c r="AJ63">
        <v>0</v>
      </c>
      <c r="AK63">
        <v>16.077000021355399</v>
      </c>
      <c r="AL63">
        <v>0</v>
      </c>
      <c r="AM63">
        <v>0</v>
      </c>
      <c r="AN63">
        <v>0.77164299999999997</v>
      </c>
      <c r="AO63">
        <v>0</v>
      </c>
      <c r="AP63">
        <v>7.5487817895608933E-2</v>
      </c>
      <c r="AQ63">
        <v>4.5854392812698404</v>
      </c>
      <c r="AR63">
        <v>0.97586250135869579</v>
      </c>
      <c r="AS63">
        <v>1.3872496940975321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413.68793256964142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1.9399917619192781</v>
      </c>
      <c r="L64">
        <v>212.002499</v>
      </c>
      <c r="M64">
        <v>27.109018198279767</v>
      </c>
      <c r="N64">
        <v>17.071437731943945</v>
      </c>
      <c r="O64">
        <v>0</v>
      </c>
      <c r="P64">
        <v>37.001299187463722</v>
      </c>
      <c r="Q64">
        <v>0</v>
      </c>
      <c r="R64">
        <v>12.49044547973471</v>
      </c>
      <c r="S64">
        <v>3.8401386417561882</v>
      </c>
      <c r="T64">
        <v>0</v>
      </c>
      <c r="U64">
        <v>20.08977601411204</v>
      </c>
      <c r="V64">
        <v>5.3475374039013186</v>
      </c>
      <c r="W64">
        <v>6.8371885114401074</v>
      </c>
      <c r="X64">
        <v>43.471229200395285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2.6146891227180529</v>
      </c>
      <c r="AG64">
        <v>0</v>
      </c>
      <c r="AH64">
        <v>0</v>
      </c>
      <c r="AI64">
        <v>0</v>
      </c>
      <c r="AJ64">
        <v>0</v>
      </c>
      <c r="AK64">
        <v>16.077000021355399</v>
      </c>
      <c r="AL64">
        <v>0</v>
      </c>
      <c r="AM64">
        <v>0</v>
      </c>
      <c r="AN64">
        <v>0.77164299999999997</v>
      </c>
      <c r="AO64">
        <v>0</v>
      </c>
      <c r="AP64">
        <v>7.5487817895608933E-2</v>
      </c>
      <c r="AQ64">
        <v>4.5854392812698404</v>
      </c>
      <c r="AR64">
        <v>0.97586250135869579</v>
      </c>
      <c r="AS64">
        <v>1.3872496940975321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413.68793256964142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1.9399917619192781</v>
      </c>
      <c r="L65">
        <v>299.99707329855994</v>
      </c>
      <c r="M65">
        <v>27.109018198279767</v>
      </c>
      <c r="N65">
        <v>17.071437731943945</v>
      </c>
      <c r="O65">
        <v>0</v>
      </c>
      <c r="P65">
        <v>37.001299187463722</v>
      </c>
      <c r="Q65">
        <v>0</v>
      </c>
      <c r="R65">
        <v>12.49044547973471</v>
      </c>
      <c r="S65">
        <v>3.8401386417561882</v>
      </c>
      <c r="T65">
        <v>0</v>
      </c>
      <c r="U65">
        <v>20.750052154178253</v>
      </c>
      <c r="V65">
        <v>5.3475374039013186</v>
      </c>
      <c r="W65">
        <v>6.8371885114401074</v>
      </c>
      <c r="X65">
        <v>43.471229200395285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2.6146891227180529</v>
      </c>
      <c r="AG65">
        <v>0</v>
      </c>
      <c r="AH65">
        <v>0</v>
      </c>
      <c r="AI65">
        <v>0</v>
      </c>
      <c r="AJ65">
        <v>0</v>
      </c>
      <c r="AK65">
        <v>16.077000021355399</v>
      </c>
      <c r="AL65">
        <v>0</v>
      </c>
      <c r="AM65">
        <v>0</v>
      </c>
      <c r="AN65">
        <v>0.77164299999999997</v>
      </c>
      <c r="AO65">
        <v>0</v>
      </c>
      <c r="AP65">
        <v>0</v>
      </c>
      <c r="AQ65">
        <v>5.3280205612698408</v>
      </c>
      <c r="AR65">
        <v>0.97586250135869579</v>
      </c>
      <c r="AS65">
        <v>1.3872496940975321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503.00987647037198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4.4900591311770262</v>
      </c>
      <c r="L66">
        <v>370.63157224615605</v>
      </c>
      <c r="M66">
        <v>27.109018198279767</v>
      </c>
      <c r="N66">
        <v>17.071437731943945</v>
      </c>
      <c r="O66">
        <v>0</v>
      </c>
      <c r="P66">
        <v>37.001299187463722</v>
      </c>
      <c r="Q66">
        <v>0</v>
      </c>
      <c r="R66">
        <v>12.49044547973471</v>
      </c>
      <c r="S66">
        <v>7.7784814422090722</v>
      </c>
      <c r="T66">
        <v>0</v>
      </c>
      <c r="U66">
        <v>21.668590645952531</v>
      </c>
      <c r="V66">
        <v>5.3475374039013186</v>
      </c>
      <c r="W66">
        <v>6.8371885114401074</v>
      </c>
      <c r="X66">
        <v>43.471229200395285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2.6146891227180529</v>
      </c>
      <c r="AG66">
        <v>0</v>
      </c>
      <c r="AH66">
        <v>0</v>
      </c>
      <c r="AI66">
        <v>0</v>
      </c>
      <c r="AJ66">
        <v>0</v>
      </c>
      <c r="AK66">
        <v>16.077000021355399</v>
      </c>
      <c r="AL66">
        <v>0</v>
      </c>
      <c r="AM66">
        <v>0</v>
      </c>
      <c r="AN66">
        <v>0.77164299999999997</v>
      </c>
      <c r="AO66">
        <v>0</v>
      </c>
      <c r="AP66">
        <v>0</v>
      </c>
      <c r="AQ66">
        <v>9.1708788693650778</v>
      </c>
      <c r="AR66">
        <v>0.97586250135869579</v>
      </c>
      <c r="AS66">
        <v>1.3872496940975321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584.8941823875482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4.4900849392811377</v>
      </c>
      <c r="L67">
        <v>370.63157224615605</v>
      </c>
      <c r="M67">
        <v>27.109018198279767</v>
      </c>
      <c r="N67">
        <v>17.071437731943945</v>
      </c>
      <c r="O67">
        <v>0</v>
      </c>
      <c r="P67">
        <v>37.001299187463722</v>
      </c>
      <c r="Q67">
        <v>0</v>
      </c>
      <c r="R67">
        <v>12.49044547973471</v>
      </c>
      <c r="S67">
        <v>7.7784814422090722</v>
      </c>
      <c r="T67">
        <v>0</v>
      </c>
      <c r="U67">
        <v>22.559576539717085</v>
      </c>
      <c r="V67">
        <v>5.3475374039013186</v>
      </c>
      <c r="W67">
        <v>6.8371885114401074</v>
      </c>
      <c r="X67">
        <v>43.471229200395285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2.6146891227180529</v>
      </c>
      <c r="AG67">
        <v>0</v>
      </c>
      <c r="AH67">
        <v>0</v>
      </c>
      <c r="AI67">
        <v>0</v>
      </c>
      <c r="AJ67">
        <v>0</v>
      </c>
      <c r="AK67">
        <v>16.077000021355399</v>
      </c>
      <c r="AL67">
        <v>0</v>
      </c>
      <c r="AM67">
        <v>0</v>
      </c>
      <c r="AN67">
        <v>0.77164299999999997</v>
      </c>
      <c r="AO67">
        <v>0</v>
      </c>
      <c r="AP67">
        <v>0</v>
      </c>
      <c r="AQ67">
        <v>9.1708788693650778</v>
      </c>
      <c r="AR67">
        <v>0.97586250135869579</v>
      </c>
      <c r="AS67">
        <v>1.4268853996431758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585.82482979496262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4.4900849392811377</v>
      </c>
      <c r="L68">
        <v>370.63157224615605</v>
      </c>
      <c r="M68">
        <v>27.109018198279767</v>
      </c>
      <c r="N68">
        <v>17.071437731943945</v>
      </c>
      <c r="O68">
        <v>0</v>
      </c>
      <c r="P68">
        <v>37.001299187463722</v>
      </c>
      <c r="Q68">
        <v>0</v>
      </c>
      <c r="R68">
        <v>12.49044547973471</v>
      </c>
      <c r="S68">
        <v>7.7784814422090722</v>
      </c>
      <c r="T68">
        <v>0</v>
      </c>
      <c r="U68">
        <v>23.109809078234093</v>
      </c>
      <c r="V68">
        <v>5.3475374039013186</v>
      </c>
      <c r="W68">
        <v>6.8371885114401074</v>
      </c>
      <c r="X68">
        <v>43.471229200395285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2.6146891227180529</v>
      </c>
      <c r="AG68">
        <v>0</v>
      </c>
      <c r="AH68">
        <v>0</v>
      </c>
      <c r="AI68">
        <v>0</v>
      </c>
      <c r="AJ68">
        <v>0</v>
      </c>
      <c r="AK68">
        <v>16.077000021355399</v>
      </c>
      <c r="AL68">
        <v>0</v>
      </c>
      <c r="AM68">
        <v>0</v>
      </c>
      <c r="AN68">
        <v>0.77164299999999997</v>
      </c>
      <c r="AO68">
        <v>0</v>
      </c>
      <c r="AP68">
        <v>0</v>
      </c>
      <c r="AQ68">
        <v>9.1708788693650778</v>
      </c>
      <c r="AR68">
        <v>0.97586250135869579</v>
      </c>
      <c r="AS68">
        <v>1.4268853996431758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586.3750623334796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4.4900849392811377</v>
      </c>
      <c r="L69">
        <v>370.63157224615605</v>
      </c>
      <c r="M69">
        <v>27.109018198279767</v>
      </c>
      <c r="N69">
        <v>17.071437731943945</v>
      </c>
      <c r="O69">
        <v>0</v>
      </c>
      <c r="P69">
        <v>37.001299187463722</v>
      </c>
      <c r="Q69">
        <v>0</v>
      </c>
      <c r="R69">
        <v>12.49044547973471</v>
      </c>
      <c r="S69">
        <v>7.7784814422090722</v>
      </c>
      <c r="T69">
        <v>0</v>
      </c>
      <c r="U69">
        <v>23.489965514537232</v>
      </c>
      <c r="V69">
        <v>5.3475374039013186</v>
      </c>
      <c r="W69">
        <v>6.8371885114401074</v>
      </c>
      <c r="X69">
        <v>43.471229200395285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4.8552044819953242</v>
      </c>
      <c r="AF69">
        <v>2.6146891227180529</v>
      </c>
      <c r="AG69">
        <v>0</v>
      </c>
      <c r="AH69">
        <v>4.743588594720169</v>
      </c>
      <c r="AI69">
        <v>0</v>
      </c>
      <c r="AJ69">
        <v>0</v>
      </c>
      <c r="AK69">
        <v>16.077000021355399</v>
      </c>
      <c r="AL69">
        <v>0</v>
      </c>
      <c r="AM69">
        <v>0</v>
      </c>
      <c r="AN69">
        <v>0.77164299999999997</v>
      </c>
      <c r="AO69">
        <v>0</v>
      </c>
      <c r="AP69">
        <v>0</v>
      </c>
      <c r="AQ69">
        <v>13.756318150634918</v>
      </c>
      <c r="AR69">
        <v>0.97586250135869579</v>
      </c>
      <c r="AS69">
        <v>1.4268853996431758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600.93945112776817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4.4900849392811377</v>
      </c>
      <c r="L70">
        <v>370.63157224615605</v>
      </c>
      <c r="M70">
        <v>27.109018198279767</v>
      </c>
      <c r="N70">
        <v>17.071437731943945</v>
      </c>
      <c r="O70">
        <v>0</v>
      </c>
      <c r="P70">
        <v>37.001299187463722</v>
      </c>
      <c r="Q70">
        <v>0</v>
      </c>
      <c r="R70">
        <v>12.49044547973471</v>
      </c>
      <c r="S70">
        <v>7.7784814422090722</v>
      </c>
      <c r="T70">
        <v>0</v>
      </c>
      <c r="U70">
        <v>23.820103573220681</v>
      </c>
      <c r="V70">
        <v>5.3475374039013186</v>
      </c>
      <c r="W70">
        <v>6.8371885114401074</v>
      </c>
      <c r="X70">
        <v>43.471229200395285</v>
      </c>
      <c r="Y70">
        <v>0</v>
      </c>
      <c r="Z70">
        <v>0</v>
      </c>
      <c r="AA70">
        <v>0</v>
      </c>
      <c r="AB70">
        <v>3.8808994403600896</v>
      </c>
      <c r="AC70">
        <v>0</v>
      </c>
      <c r="AD70">
        <v>0</v>
      </c>
      <c r="AE70">
        <v>4.8552044819953242</v>
      </c>
      <c r="AF70">
        <v>2.6146891227180529</v>
      </c>
      <c r="AG70">
        <v>0</v>
      </c>
      <c r="AH70">
        <v>9.7662115600000003</v>
      </c>
      <c r="AI70">
        <v>0</v>
      </c>
      <c r="AJ70">
        <v>0</v>
      </c>
      <c r="AK70">
        <v>16.077000021355399</v>
      </c>
      <c r="AL70">
        <v>0</v>
      </c>
      <c r="AM70">
        <v>0</v>
      </c>
      <c r="AN70">
        <v>0.77164299999999997</v>
      </c>
      <c r="AO70">
        <v>0</v>
      </c>
      <c r="AP70">
        <v>0</v>
      </c>
      <c r="AQ70">
        <v>13.756318150634918</v>
      </c>
      <c r="AR70">
        <v>0.97586250135869579</v>
      </c>
      <c r="AS70">
        <v>1.4268853996431758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610.17311159209146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4.4901694538658701</v>
      </c>
      <c r="L71">
        <v>370.63157224615605</v>
      </c>
      <c r="M71">
        <v>27.109018198279767</v>
      </c>
      <c r="N71">
        <v>17.071437731943945</v>
      </c>
      <c r="O71">
        <v>0</v>
      </c>
      <c r="P71">
        <v>37.001299187463722</v>
      </c>
      <c r="Q71">
        <v>0</v>
      </c>
      <c r="R71">
        <v>12.490531625641026</v>
      </c>
      <c r="S71">
        <v>7.7784814422090722</v>
      </c>
      <c r="T71">
        <v>0</v>
      </c>
      <c r="U71">
        <v>24.159627920532493</v>
      </c>
      <c r="V71">
        <v>5.3475374039013186</v>
      </c>
      <c r="W71">
        <v>6.8371885114401074</v>
      </c>
      <c r="X71">
        <v>43.471229200395285</v>
      </c>
      <c r="Y71">
        <v>0</v>
      </c>
      <c r="Z71">
        <v>0</v>
      </c>
      <c r="AA71">
        <v>0</v>
      </c>
      <c r="AB71">
        <v>3.8808994403600896</v>
      </c>
      <c r="AC71">
        <v>0</v>
      </c>
      <c r="AD71">
        <v>0</v>
      </c>
      <c r="AE71">
        <v>4.8552044819953242</v>
      </c>
      <c r="AF71">
        <v>2.6146891227180529</v>
      </c>
      <c r="AG71">
        <v>0</v>
      </c>
      <c r="AH71">
        <v>18.416284717360085</v>
      </c>
      <c r="AI71">
        <v>0</v>
      </c>
      <c r="AJ71">
        <v>0</v>
      </c>
      <c r="AK71">
        <v>16.077000021355399</v>
      </c>
      <c r="AL71">
        <v>0</v>
      </c>
      <c r="AM71">
        <v>0</v>
      </c>
      <c r="AN71">
        <v>0.77164299999999997</v>
      </c>
      <c r="AO71">
        <v>0</v>
      </c>
      <c r="AP71">
        <v>0</v>
      </c>
      <c r="AQ71">
        <v>13.756318150634918</v>
      </c>
      <c r="AR71">
        <v>0.97586250135869579</v>
      </c>
      <c r="AS71">
        <v>1.4268853996431758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619.16287975725447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4.490160137944712</v>
      </c>
      <c r="L72">
        <v>370.63157224615605</v>
      </c>
      <c r="M72">
        <v>27.109018198279767</v>
      </c>
      <c r="N72">
        <v>17.071437731943945</v>
      </c>
      <c r="O72">
        <v>0</v>
      </c>
      <c r="P72">
        <v>37.001299187463722</v>
      </c>
      <c r="Q72">
        <v>0</v>
      </c>
      <c r="R72">
        <v>12.490531625641026</v>
      </c>
      <c r="S72">
        <v>7.7784814422090722</v>
      </c>
      <c r="T72">
        <v>0</v>
      </c>
      <c r="U72">
        <v>24.589602565398632</v>
      </c>
      <c r="V72">
        <v>5.3475374039013186</v>
      </c>
      <c r="W72">
        <v>6.8371885114401074</v>
      </c>
      <c r="X72">
        <v>43.471229200395285</v>
      </c>
      <c r="Y72">
        <v>0</v>
      </c>
      <c r="Z72">
        <v>0</v>
      </c>
      <c r="AA72">
        <v>0</v>
      </c>
      <c r="AB72">
        <v>3.8808994403600896</v>
      </c>
      <c r="AC72">
        <v>0</v>
      </c>
      <c r="AD72">
        <v>0</v>
      </c>
      <c r="AE72">
        <v>4.8552044819953242</v>
      </c>
      <c r="AF72">
        <v>5.2293779386409733</v>
      </c>
      <c r="AG72">
        <v>0</v>
      </c>
      <c r="AH72">
        <v>26.787323197360088</v>
      </c>
      <c r="AI72">
        <v>0</v>
      </c>
      <c r="AJ72">
        <v>0</v>
      </c>
      <c r="AK72">
        <v>16.077000021355399</v>
      </c>
      <c r="AL72">
        <v>0</v>
      </c>
      <c r="AM72">
        <v>0</v>
      </c>
      <c r="AN72">
        <v>0.77164299999999997</v>
      </c>
      <c r="AO72">
        <v>0</v>
      </c>
      <c r="AP72">
        <v>0</v>
      </c>
      <c r="AQ72">
        <v>13.756318150634918</v>
      </c>
      <c r="AR72">
        <v>0.97586250135869579</v>
      </c>
      <c r="AS72">
        <v>1.4268853996431758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630.57857238212239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4.4901694538658701</v>
      </c>
      <c r="L73">
        <v>370.63157224615605</v>
      </c>
      <c r="M73">
        <v>27.109018198279767</v>
      </c>
      <c r="N73">
        <v>17.071437731943945</v>
      </c>
      <c r="O73">
        <v>0</v>
      </c>
      <c r="P73">
        <v>37.001299187463722</v>
      </c>
      <c r="Q73">
        <v>0</v>
      </c>
      <c r="R73">
        <v>12.490531625641026</v>
      </c>
      <c r="S73">
        <v>7.7784814422090722</v>
      </c>
      <c r="T73">
        <v>0</v>
      </c>
      <c r="U73">
        <v>24.679797989606904</v>
      </c>
      <c r="V73">
        <v>5.3475374039013186</v>
      </c>
      <c r="W73">
        <v>6.8371885114401074</v>
      </c>
      <c r="X73">
        <v>43.471229200395285</v>
      </c>
      <c r="Y73">
        <v>0</v>
      </c>
      <c r="Z73">
        <v>0.32413500000000006</v>
      </c>
      <c r="AA73">
        <v>2.0713585839662447</v>
      </c>
      <c r="AB73">
        <v>3.8808994403600896</v>
      </c>
      <c r="AC73">
        <v>2.8517350703628086</v>
      </c>
      <c r="AD73">
        <v>2.6920538377744134</v>
      </c>
      <c r="AE73">
        <v>9.7104092707716294</v>
      </c>
      <c r="AF73">
        <v>7.8440670613590262</v>
      </c>
      <c r="AG73">
        <v>0</v>
      </c>
      <c r="AH73">
        <v>36.274500080000003</v>
      </c>
      <c r="AI73">
        <v>1.1253968427337</v>
      </c>
      <c r="AJ73">
        <v>0</v>
      </c>
      <c r="AK73">
        <v>16.077000021355399</v>
      </c>
      <c r="AL73">
        <v>0</v>
      </c>
      <c r="AM73">
        <v>1.3355322768192048</v>
      </c>
      <c r="AN73">
        <v>0.77164299999999997</v>
      </c>
      <c r="AO73">
        <v>0</v>
      </c>
      <c r="AP73">
        <v>0</v>
      </c>
      <c r="AQ73">
        <v>13.756318150634918</v>
      </c>
      <c r="AR73">
        <v>0.97586250135869579</v>
      </c>
      <c r="AS73">
        <v>1.4268853996431758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658.02605952804254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4.490160137944712</v>
      </c>
      <c r="L74">
        <v>370.63157224615605</v>
      </c>
      <c r="M74">
        <v>27.109018198279767</v>
      </c>
      <c r="N74">
        <v>17.071437731943945</v>
      </c>
      <c r="O74">
        <v>0</v>
      </c>
      <c r="P74">
        <v>37.001299187463722</v>
      </c>
      <c r="Q74">
        <v>0</v>
      </c>
      <c r="R74">
        <v>12.490531625641026</v>
      </c>
      <c r="S74">
        <v>7.7784814422090722</v>
      </c>
      <c r="T74">
        <v>0</v>
      </c>
      <c r="U74">
        <v>24.679797989606904</v>
      </c>
      <c r="V74">
        <v>5.3475374039013186</v>
      </c>
      <c r="W74">
        <v>6.8371885114401074</v>
      </c>
      <c r="X74">
        <v>43.471229200395285</v>
      </c>
      <c r="Y74">
        <v>0</v>
      </c>
      <c r="Z74">
        <v>3.8429446704545454</v>
      </c>
      <c r="AA74">
        <v>4.0961701493670883</v>
      </c>
      <c r="AB74">
        <v>7.7617991875468855</v>
      </c>
      <c r="AC74">
        <v>8.5638350358881734</v>
      </c>
      <c r="AD74">
        <v>5.3841076755488269</v>
      </c>
      <c r="AE74">
        <v>14.565613752766954</v>
      </c>
      <c r="AF74">
        <v>10.458755877281947</v>
      </c>
      <c r="AG74">
        <v>0</v>
      </c>
      <c r="AH74">
        <v>41.352930042111936</v>
      </c>
      <c r="AI74">
        <v>4.8181985872741553</v>
      </c>
      <c r="AJ74">
        <v>0</v>
      </c>
      <c r="AK74">
        <v>16.077000021355399</v>
      </c>
      <c r="AL74">
        <v>0</v>
      </c>
      <c r="AM74">
        <v>3.1047196136534132</v>
      </c>
      <c r="AN74">
        <v>0.77164299999999997</v>
      </c>
      <c r="AO74">
        <v>0</v>
      </c>
      <c r="AP74">
        <v>0</v>
      </c>
      <c r="AQ74">
        <v>13.756318150634918</v>
      </c>
      <c r="AR74">
        <v>0.97586250135869579</v>
      </c>
      <c r="AS74">
        <v>1.4268853996431758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693.86503733986831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4.4901694538658701</v>
      </c>
      <c r="L75">
        <v>370.63157224615605</v>
      </c>
      <c r="M75">
        <v>27.109018198279767</v>
      </c>
      <c r="N75">
        <v>17.071437731943945</v>
      </c>
      <c r="O75">
        <v>0</v>
      </c>
      <c r="P75">
        <v>37.001299187463722</v>
      </c>
      <c r="Q75">
        <v>0</v>
      </c>
      <c r="R75">
        <v>12.490531625641026</v>
      </c>
      <c r="S75">
        <v>7.7784814422090722</v>
      </c>
      <c r="T75">
        <v>0</v>
      </c>
      <c r="U75">
        <v>24.679797989606904</v>
      </c>
      <c r="V75">
        <v>5.3475374039013186</v>
      </c>
      <c r="W75">
        <v>6.3515894949250846</v>
      </c>
      <c r="X75">
        <v>43.471229200395285</v>
      </c>
      <c r="Y75">
        <v>0</v>
      </c>
      <c r="Z75">
        <v>3.8429446704545454</v>
      </c>
      <c r="AA75">
        <v>6.5166341333333335</v>
      </c>
      <c r="AB75">
        <v>7.7617991875468855</v>
      </c>
      <c r="AC75">
        <v>8.5638350358881734</v>
      </c>
      <c r="AD75">
        <v>8.0761615133232389</v>
      </c>
      <c r="AE75">
        <v>14.565613752766954</v>
      </c>
      <c r="AF75">
        <v>10.458755877281947</v>
      </c>
      <c r="AG75">
        <v>0</v>
      </c>
      <c r="AH75">
        <v>41.352930042111936</v>
      </c>
      <c r="AI75">
        <v>4.8181985872741553</v>
      </c>
      <c r="AJ75">
        <v>0</v>
      </c>
      <c r="AK75">
        <v>16.077000021355399</v>
      </c>
      <c r="AL75">
        <v>0</v>
      </c>
      <c r="AM75">
        <v>3.1047196136534132</v>
      </c>
      <c r="AN75">
        <v>0.77164299999999997</v>
      </c>
      <c r="AO75">
        <v>0</v>
      </c>
      <c r="AP75">
        <v>1.8871991289146643</v>
      </c>
      <c r="AQ75">
        <v>13.756318150634918</v>
      </c>
      <c r="AR75">
        <v>0.97586250135869579</v>
      </c>
      <c r="AS75">
        <v>1.4268853996431758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700.37916458992959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4.490160137944712</v>
      </c>
      <c r="L76">
        <v>370.63157224615605</v>
      </c>
      <c r="M76">
        <v>27.109018198279767</v>
      </c>
      <c r="N76">
        <v>17.071437731943945</v>
      </c>
      <c r="O76">
        <v>0</v>
      </c>
      <c r="P76">
        <v>37.001299187463722</v>
      </c>
      <c r="Q76">
        <v>0</v>
      </c>
      <c r="R76">
        <v>12.490531625641026</v>
      </c>
      <c r="S76">
        <v>7.7784814422090722</v>
      </c>
      <c r="T76">
        <v>0</v>
      </c>
      <c r="U76">
        <v>24.679797989606904</v>
      </c>
      <c r="V76">
        <v>5.3475374039013186</v>
      </c>
      <c r="W76">
        <v>6.3515894949250846</v>
      </c>
      <c r="X76">
        <v>43.471229200395285</v>
      </c>
      <c r="Y76">
        <v>0</v>
      </c>
      <c r="Z76">
        <v>3.8429446704545454</v>
      </c>
      <c r="AA76">
        <v>7.6803188000000002</v>
      </c>
      <c r="AB76">
        <v>7.7617991875468855</v>
      </c>
      <c r="AC76">
        <v>8.5638350358881734</v>
      </c>
      <c r="AD76">
        <v>10.768215351097654</v>
      </c>
      <c r="AE76">
        <v>14.565613752766954</v>
      </c>
      <c r="AF76">
        <v>10.458755877281947</v>
      </c>
      <c r="AG76">
        <v>0</v>
      </c>
      <c r="AH76">
        <v>41.352930042111936</v>
      </c>
      <c r="AI76">
        <v>4.8181985872741553</v>
      </c>
      <c r="AJ76">
        <v>0</v>
      </c>
      <c r="AK76">
        <v>16.077000021355399</v>
      </c>
      <c r="AL76">
        <v>0</v>
      </c>
      <c r="AM76">
        <v>3.1047196136534132</v>
      </c>
      <c r="AN76">
        <v>0.77164299999999997</v>
      </c>
      <c r="AO76">
        <v>0</v>
      </c>
      <c r="AP76">
        <v>1.8871991289146643</v>
      </c>
      <c r="AQ76">
        <v>13.756318150634918</v>
      </c>
      <c r="AR76">
        <v>1.3011497972826089</v>
      </c>
      <c r="AS76">
        <v>1.4268853996431758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704.56018107437342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4.4901694538658701</v>
      </c>
      <c r="L77">
        <v>370.63157224615605</v>
      </c>
      <c r="M77">
        <v>27.109018198279767</v>
      </c>
      <c r="N77">
        <v>17.071437731943945</v>
      </c>
      <c r="O77">
        <v>0</v>
      </c>
      <c r="P77">
        <v>37.001299187463722</v>
      </c>
      <c r="Q77">
        <v>0</v>
      </c>
      <c r="R77">
        <v>12.490531625641026</v>
      </c>
      <c r="S77">
        <v>7.7784814422090722</v>
      </c>
      <c r="T77">
        <v>0</v>
      </c>
      <c r="U77">
        <v>24.679797989606904</v>
      </c>
      <c r="V77">
        <v>5.3475374039013186</v>
      </c>
      <c r="W77">
        <v>6.3515894949250846</v>
      </c>
      <c r="X77">
        <v>43.471229200395285</v>
      </c>
      <c r="Y77">
        <v>0</v>
      </c>
      <c r="Z77">
        <v>3.8429446704545454</v>
      </c>
      <c r="AA77">
        <v>7.6803188000000002</v>
      </c>
      <c r="AB77">
        <v>7.7617991875468855</v>
      </c>
      <c r="AC77">
        <v>8.5638350358881734</v>
      </c>
      <c r="AD77">
        <v>10.768215351097654</v>
      </c>
      <c r="AE77">
        <v>14.565613752766954</v>
      </c>
      <c r="AF77">
        <v>10.458755877281947</v>
      </c>
      <c r="AG77">
        <v>0</v>
      </c>
      <c r="AH77">
        <v>40.655343502111933</v>
      </c>
      <c r="AI77">
        <v>4.8181985872741553</v>
      </c>
      <c r="AJ77">
        <v>0</v>
      </c>
      <c r="AK77">
        <v>16.077000021355399</v>
      </c>
      <c r="AL77">
        <v>0</v>
      </c>
      <c r="AM77">
        <v>3.1047196136534132</v>
      </c>
      <c r="AN77">
        <v>0.77164299999999997</v>
      </c>
      <c r="AO77">
        <v>0</v>
      </c>
      <c r="AP77">
        <v>1.8871991289146643</v>
      </c>
      <c r="AQ77">
        <v>13.756318150634918</v>
      </c>
      <c r="AR77">
        <v>1.3011497972826089</v>
      </c>
      <c r="AS77">
        <v>1.3872496940975321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703.82296814474887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4.490160137944712</v>
      </c>
      <c r="L78">
        <v>370.63157224615605</v>
      </c>
      <c r="M78">
        <v>27.109018198279767</v>
      </c>
      <c r="N78">
        <v>17.071437731943945</v>
      </c>
      <c r="O78">
        <v>0</v>
      </c>
      <c r="P78">
        <v>37.001299187463722</v>
      </c>
      <c r="Q78">
        <v>0</v>
      </c>
      <c r="R78">
        <v>12.490531625641026</v>
      </c>
      <c r="S78">
        <v>7.7784814422090722</v>
      </c>
      <c r="T78">
        <v>0</v>
      </c>
      <c r="U78">
        <v>24.679797989606904</v>
      </c>
      <c r="V78">
        <v>5.3475374039013186</v>
      </c>
      <c r="W78">
        <v>6.3515894949250846</v>
      </c>
      <c r="X78">
        <v>43.471229200395285</v>
      </c>
      <c r="Y78">
        <v>0</v>
      </c>
      <c r="Z78">
        <v>3.8429446704545454</v>
      </c>
      <c r="AA78">
        <v>7.6803188000000002</v>
      </c>
      <c r="AB78">
        <v>7.7617991875468855</v>
      </c>
      <c r="AC78">
        <v>8.5638350358881734</v>
      </c>
      <c r="AD78">
        <v>10.768215351097654</v>
      </c>
      <c r="AE78">
        <v>14.565613752766954</v>
      </c>
      <c r="AF78">
        <v>10.458755877281947</v>
      </c>
      <c r="AG78">
        <v>0</v>
      </c>
      <c r="AH78">
        <v>36.274500080000003</v>
      </c>
      <c r="AI78">
        <v>4.8181985872741553</v>
      </c>
      <c r="AJ78">
        <v>0</v>
      </c>
      <c r="AK78">
        <v>16.077000021355399</v>
      </c>
      <c r="AL78">
        <v>0</v>
      </c>
      <c r="AM78">
        <v>3.1047196136534132</v>
      </c>
      <c r="AN78">
        <v>0.77164299999999997</v>
      </c>
      <c r="AO78">
        <v>0</v>
      </c>
      <c r="AP78">
        <v>1.8871991289146643</v>
      </c>
      <c r="AQ78">
        <v>13.756318150634918</v>
      </c>
      <c r="AR78">
        <v>1.3011497972826089</v>
      </c>
      <c r="AS78">
        <v>1.3872496940975321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699.44211540671586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4.4900849392811377</v>
      </c>
      <c r="L79">
        <v>370.63157224615605</v>
      </c>
      <c r="M79">
        <v>27.109018198279767</v>
      </c>
      <c r="N79">
        <v>17.071437731943945</v>
      </c>
      <c r="O79">
        <v>0</v>
      </c>
      <c r="P79">
        <v>37.001299187463722</v>
      </c>
      <c r="Q79">
        <v>0</v>
      </c>
      <c r="R79">
        <v>12.49044547973471</v>
      </c>
      <c r="S79">
        <v>7.7784814422090722</v>
      </c>
      <c r="T79">
        <v>0</v>
      </c>
      <c r="U79">
        <v>24.679797989606904</v>
      </c>
      <c r="V79">
        <v>5.3475374039013186</v>
      </c>
      <c r="W79">
        <v>6.3515894949250846</v>
      </c>
      <c r="X79">
        <v>43.471229200395285</v>
      </c>
      <c r="Y79">
        <v>0</v>
      </c>
      <c r="Z79">
        <v>3.8429446704545454</v>
      </c>
      <c r="AA79">
        <v>7.6803188000000002</v>
      </c>
      <c r="AB79">
        <v>7.7617991875468855</v>
      </c>
      <c r="AC79">
        <v>8.5638350358881734</v>
      </c>
      <c r="AD79">
        <v>10.768215351097654</v>
      </c>
      <c r="AE79">
        <v>14.565613752766954</v>
      </c>
      <c r="AF79">
        <v>10.458755877281947</v>
      </c>
      <c r="AG79">
        <v>0</v>
      </c>
      <c r="AH79">
        <v>30.693807759999999</v>
      </c>
      <c r="AI79">
        <v>4.8181985872741553</v>
      </c>
      <c r="AJ79">
        <v>0</v>
      </c>
      <c r="AK79">
        <v>16.077000021355399</v>
      </c>
      <c r="AL79">
        <v>0</v>
      </c>
      <c r="AM79">
        <v>3.1047196136534132</v>
      </c>
      <c r="AN79">
        <v>0.77164299999999997</v>
      </c>
      <c r="AO79">
        <v>0</v>
      </c>
      <c r="AP79">
        <v>0</v>
      </c>
      <c r="AQ79">
        <v>13.756318150634918</v>
      </c>
      <c r="AR79">
        <v>10.409199298641306</v>
      </c>
      <c r="AS79">
        <v>1.3872496940975321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701.0821121145899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4.4900849392811377</v>
      </c>
      <c r="L80">
        <v>370.63157224615605</v>
      </c>
      <c r="M80">
        <v>27.109018198279767</v>
      </c>
      <c r="N80">
        <v>17.071437731943945</v>
      </c>
      <c r="O80">
        <v>0</v>
      </c>
      <c r="P80">
        <v>37.001299187463722</v>
      </c>
      <c r="Q80">
        <v>0</v>
      </c>
      <c r="R80">
        <v>12.49044547973471</v>
      </c>
      <c r="S80">
        <v>7.5698192650993104</v>
      </c>
      <c r="T80">
        <v>0</v>
      </c>
      <c r="U80">
        <v>24.679797989606904</v>
      </c>
      <c r="V80">
        <v>5.3475374039013186</v>
      </c>
      <c r="W80">
        <v>6.3515894949250846</v>
      </c>
      <c r="X80">
        <v>43.471229200395285</v>
      </c>
      <c r="Y80">
        <v>0</v>
      </c>
      <c r="Z80">
        <v>1.9214721818181821</v>
      </c>
      <c r="AA80">
        <v>4.1389935168776368</v>
      </c>
      <c r="AB80">
        <v>7.7617991875468855</v>
      </c>
      <c r="AC80">
        <v>2.8517350703628086</v>
      </c>
      <c r="AD80">
        <v>5.3841076755488269</v>
      </c>
      <c r="AE80">
        <v>14.565613752766954</v>
      </c>
      <c r="AF80">
        <v>5.2293779386409733</v>
      </c>
      <c r="AG80">
        <v>0</v>
      </c>
      <c r="AH80">
        <v>22.322769280000003</v>
      </c>
      <c r="AI80">
        <v>1.1253968427337</v>
      </c>
      <c r="AJ80">
        <v>0</v>
      </c>
      <c r="AK80">
        <v>16.077000021355399</v>
      </c>
      <c r="AL80">
        <v>0</v>
      </c>
      <c r="AM80">
        <v>1.139130354088522</v>
      </c>
      <c r="AN80">
        <v>0.77164299999999997</v>
      </c>
      <c r="AO80">
        <v>0</v>
      </c>
      <c r="AP80">
        <v>0</v>
      </c>
      <c r="AQ80">
        <v>13.756318150634918</v>
      </c>
      <c r="AR80">
        <v>10.409199298641306</v>
      </c>
      <c r="AS80">
        <v>1.3872496940975321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665.05563710190086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4.4900849392811377</v>
      </c>
      <c r="L81">
        <v>370.63157224615605</v>
      </c>
      <c r="M81">
        <v>27.109018198279767</v>
      </c>
      <c r="N81">
        <v>17.071437731943945</v>
      </c>
      <c r="O81">
        <v>0</v>
      </c>
      <c r="P81">
        <v>37.001299187463722</v>
      </c>
      <c r="Q81">
        <v>0</v>
      </c>
      <c r="R81">
        <v>12.49044547973471</v>
      </c>
      <c r="S81">
        <v>7.5698192650993104</v>
      </c>
      <c r="T81">
        <v>0</v>
      </c>
      <c r="U81">
        <v>24.679797989606904</v>
      </c>
      <c r="V81">
        <v>5.3475374039013186</v>
      </c>
      <c r="W81">
        <v>6.3515894949250846</v>
      </c>
      <c r="X81">
        <v>43.471229200395285</v>
      </c>
      <c r="Y81">
        <v>0</v>
      </c>
      <c r="Z81">
        <v>1.9214721818181821</v>
      </c>
      <c r="AA81">
        <v>1.8618954666666665</v>
      </c>
      <c r="AB81">
        <v>7.7617991875468855</v>
      </c>
      <c r="AC81">
        <v>0</v>
      </c>
      <c r="AD81">
        <v>2.6920538377744134</v>
      </c>
      <c r="AE81">
        <v>9.7104092707716294</v>
      </c>
      <c r="AF81">
        <v>2.6146891227180529</v>
      </c>
      <c r="AG81">
        <v>0</v>
      </c>
      <c r="AH81">
        <v>13.9517308</v>
      </c>
      <c r="AI81">
        <v>0</v>
      </c>
      <c r="AJ81">
        <v>0</v>
      </c>
      <c r="AK81">
        <v>16.077000021355399</v>
      </c>
      <c r="AL81">
        <v>0</v>
      </c>
      <c r="AM81">
        <v>0</v>
      </c>
      <c r="AN81">
        <v>0.77164299999999997</v>
      </c>
      <c r="AO81">
        <v>0</v>
      </c>
      <c r="AP81">
        <v>0</v>
      </c>
      <c r="AQ81">
        <v>13.756318150634918</v>
      </c>
      <c r="AR81">
        <v>1.3011497972826089</v>
      </c>
      <c r="AS81">
        <v>1.3872496940975321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630.02124166745341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4.4900849392811377</v>
      </c>
      <c r="L82">
        <v>370.63157224615605</v>
      </c>
      <c r="M82">
        <v>27.109018198279767</v>
      </c>
      <c r="N82">
        <v>17.071437731943945</v>
      </c>
      <c r="O82">
        <v>0</v>
      </c>
      <c r="P82">
        <v>37.001299187463722</v>
      </c>
      <c r="Q82">
        <v>0</v>
      </c>
      <c r="R82">
        <v>12.49044547973471</v>
      </c>
      <c r="S82">
        <v>7.5698192650993104</v>
      </c>
      <c r="T82">
        <v>0</v>
      </c>
      <c r="U82">
        <v>24.679797989606904</v>
      </c>
      <c r="V82">
        <v>5.3475374039013186</v>
      </c>
      <c r="W82">
        <v>6.3515894949250846</v>
      </c>
      <c r="X82">
        <v>43.471229200395285</v>
      </c>
      <c r="Y82">
        <v>0</v>
      </c>
      <c r="Z82">
        <v>1.9214721818181821</v>
      </c>
      <c r="AA82">
        <v>0</v>
      </c>
      <c r="AB82">
        <v>7.7617991875468855</v>
      </c>
      <c r="AC82">
        <v>0</v>
      </c>
      <c r="AD82">
        <v>0</v>
      </c>
      <c r="AE82">
        <v>9.7104092707716294</v>
      </c>
      <c r="AF82">
        <v>2.6146891227180529</v>
      </c>
      <c r="AG82">
        <v>0</v>
      </c>
      <c r="AH82">
        <v>10.045246237360084</v>
      </c>
      <c r="AI82">
        <v>0</v>
      </c>
      <c r="AJ82">
        <v>0</v>
      </c>
      <c r="AK82">
        <v>16.077000021355399</v>
      </c>
      <c r="AL82">
        <v>0</v>
      </c>
      <c r="AM82">
        <v>0</v>
      </c>
      <c r="AN82">
        <v>0.77164299999999997</v>
      </c>
      <c r="AO82">
        <v>0</v>
      </c>
      <c r="AP82">
        <v>0</v>
      </c>
      <c r="AQ82">
        <v>13.756318150634918</v>
      </c>
      <c r="AR82">
        <v>0.97586250135869579</v>
      </c>
      <c r="AS82">
        <v>1.3872496940975321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621.23552050444857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4.4900849392811377</v>
      </c>
      <c r="L83">
        <v>370.63157224615605</v>
      </c>
      <c r="M83">
        <v>27.109018198279767</v>
      </c>
      <c r="N83">
        <v>17.071437731943945</v>
      </c>
      <c r="O83">
        <v>0</v>
      </c>
      <c r="P83">
        <v>37.001299187463722</v>
      </c>
      <c r="Q83">
        <v>0</v>
      </c>
      <c r="R83">
        <v>12.49044547973471</v>
      </c>
      <c r="S83">
        <v>7.5698192650993104</v>
      </c>
      <c r="T83">
        <v>0</v>
      </c>
      <c r="U83">
        <v>24.679797989606904</v>
      </c>
      <c r="V83">
        <v>5.3475374039013186</v>
      </c>
      <c r="W83">
        <v>6.3515894949250846</v>
      </c>
      <c r="X83">
        <v>43.471229200395285</v>
      </c>
      <c r="Y83">
        <v>0</v>
      </c>
      <c r="Z83">
        <v>1.9214721818181821</v>
      </c>
      <c r="AA83">
        <v>0</v>
      </c>
      <c r="AB83">
        <v>3.8808994403600896</v>
      </c>
      <c r="AC83">
        <v>0</v>
      </c>
      <c r="AD83">
        <v>0</v>
      </c>
      <c r="AE83">
        <v>4.8552044819953242</v>
      </c>
      <c r="AF83">
        <v>2.6146891227180529</v>
      </c>
      <c r="AG83">
        <v>0</v>
      </c>
      <c r="AH83">
        <v>5.0226229652798313</v>
      </c>
      <c r="AI83">
        <v>0</v>
      </c>
      <c r="AJ83">
        <v>0</v>
      </c>
      <c r="AK83">
        <v>16.077000021355399</v>
      </c>
      <c r="AL83">
        <v>0</v>
      </c>
      <c r="AM83">
        <v>0</v>
      </c>
      <c r="AN83">
        <v>0.77164299999999997</v>
      </c>
      <c r="AO83">
        <v>0</v>
      </c>
      <c r="AP83">
        <v>0</v>
      </c>
      <c r="AQ83">
        <v>13.756318150634918</v>
      </c>
      <c r="AR83">
        <v>0.97586250135869579</v>
      </c>
      <c r="AS83">
        <v>1.3872496940975321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607.47679269640525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4.4900849392811377</v>
      </c>
      <c r="L84">
        <v>370.63157224615605</v>
      </c>
      <c r="M84">
        <v>27.109018198279767</v>
      </c>
      <c r="N84">
        <v>17.071437731943945</v>
      </c>
      <c r="O84">
        <v>0</v>
      </c>
      <c r="P84">
        <v>37.001299187463722</v>
      </c>
      <c r="Q84">
        <v>0</v>
      </c>
      <c r="R84">
        <v>12.49044547973471</v>
      </c>
      <c r="S84">
        <v>7.5698192650993104</v>
      </c>
      <c r="T84">
        <v>0</v>
      </c>
      <c r="U84">
        <v>24.679797989606904</v>
      </c>
      <c r="V84">
        <v>5.3475374039013186</v>
      </c>
      <c r="W84">
        <v>6.3515894949250846</v>
      </c>
      <c r="X84">
        <v>43.471229200395285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4.8552044819953242</v>
      </c>
      <c r="AF84">
        <v>2.6146891227180529</v>
      </c>
      <c r="AG84">
        <v>0</v>
      </c>
      <c r="AH84">
        <v>0</v>
      </c>
      <c r="AI84">
        <v>0</v>
      </c>
      <c r="AJ84">
        <v>0</v>
      </c>
      <c r="AK84">
        <v>16.077000021355399</v>
      </c>
      <c r="AL84">
        <v>0</v>
      </c>
      <c r="AM84">
        <v>0</v>
      </c>
      <c r="AN84">
        <v>0.77164299999999997</v>
      </c>
      <c r="AO84">
        <v>0</v>
      </c>
      <c r="AP84">
        <v>0</v>
      </c>
      <c r="AQ84">
        <v>13.756318150634918</v>
      </c>
      <c r="AR84">
        <v>0.97586250135869579</v>
      </c>
      <c r="AS84">
        <v>1.3872496940975321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596.6517981089471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4.67992729976433</v>
      </c>
      <c r="L85">
        <v>382.49162255735433</v>
      </c>
      <c r="M85">
        <v>27.109018198279767</v>
      </c>
      <c r="N85">
        <v>17.071437731943945</v>
      </c>
      <c r="O85">
        <v>0</v>
      </c>
      <c r="P85">
        <v>37.001299187463722</v>
      </c>
      <c r="Q85">
        <v>0</v>
      </c>
      <c r="R85">
        <v>12.497291304887124</v>
      </c>
      <c r="S85">
        <v>7.5689254795678735</v>
      </c>
      <c r="T85">
        <v>0</v>
      </c>
      <c r="U85">
        <v>24.679797989606904</v>
      </c>
      <c r="V85">
        <v>5.3475374039013186</v>
      </c>
      <c r="W85">
        <v>6.3515894949250846</v>
      </c>
      <c r="X85">
        <v>43.471229200395285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4.8552044819953242</v>
      </c>
      <c r="AF85">
        <v>2.6146891227180529</v>
      </c>
      <c r="AG85">
        <v>0</v>
      </c>
      <c r="AH85">
        <v>0</v>
      </c>
      <c r="AI85">
        <v>0</v>
      </c>
      <c r="AJ85">
        <v>0</v>
      </c>
      <c r="AK85">
        <v>16.077000021355399</v>
      </c>
      <c r="AL85">
        <v>0</v>
      </c>
      <c r="AM85">
        <v>0</v>
      </c>
      <c r="AN85">
        <v>0.77164299999999997</v>
      </c>
      <c r="AO85">
        <v>0</v>
      </c>
      <c r="AP85">
        <v>0</v>
      </c>
      <c r="AQ85">
        <v>13.756318150634918</v>
      </c>
      <c r="AR85">
        <v>0.97586250135869579</v>
      </c>
      <c r="AS85">
        <v>1.3872496940975321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608.70764282024959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4.4902310696266401</v>
      </c>
      <c r="L86">
        <v>385.67</v>
      </c>
      <c r="M86">
        <v>27.109018198279767</v>
      </c>
      <c r="N86">
        <v>17.071437731943945</v>
      </c>
      <c r="O86">
        <v>0</v>
      </c>
      <c r="P86">
        <v>37.001299187463722</v>
      </c>
      <c r="Q86">
        <v>0</v>
      </c>
      <c r="R86">
        <v>12.497291304887124</v>
      </c>
      <c r="S86">
        <v>7.5689254795678735</v>
      </c>
      <c r="T86">
        <v>0</v>
      </c>
      <c r="U86">
        <v>24.679797989606904</v>
      </c>
      <c r="V86">
        <v>5.3475374039013186</v>
      </c>
      <c r="W86">
        <v>6.3515894949250846</v>
      </c>
      <c r="X86">
        <v>43.471229200395285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4.8552044819953242</v>
      </c>
      <c r="AF86">
        <v>2.6146891227180529</v>
      </c>
      <c r="AG86">
        <v>0</v>
      </c>
      <c r="AH86">
        <v>0</v>
      </c>
      <c r="AI86">
        <v>0</v>
      </c>
      <c r="AJ86">
        <v>0</v>
      </c>
      <c r="AK86">
        <v>16.077000021355399</v>
      </c>
      <c r="AL86">
        <v>0</v>
      </c>
      <c r="AM86">
        <v>0</v>
      </c>
      <c r="AN86">
        <v>0.77164299999999997</v>
      </c>
      <c r="AO86">
        <v>0</v>
      </c>
      <c r="AP86">
        <v>0</v>
      </c>
      <c r="AQ86">
        <v>13.756318150634918</v>
      </c>
      <c r="AR86">
        <v>0.97586250135869579</v>
      </c>
      <c r="AS86">
        <v>1.3872496940975321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611.69632403275762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4.4900572138585639</v>
      </c>
      <c r="L87">
        <v>385.67</v>
      </c>
      <c r="M87">
        <v>27.109018198279767</v>
      </c>
      <c r="N87">
        <v>17.071437731943945</v>
      </c>
      <c r="O87">
        <v>0</v>
      </c>
      <c r="P87">
        <v>37.001299187463722</v>
      </c>
      <c r="Q87">
        <v>0</v>
      </c>
      <c r="R87">
        <v>12.497291304887124</v>
      </c>
      <c r="S87">
        <v>7.5689254795678735</v>
      </c>
      <c r="T87">
        <v>0</v>
      </c>
      <c r="U87">
        <v>24.679797989606904</v>
      </c>
      <c r="V87">
        <v>5.3475374039013186</v>
      </c>
      <c r="W87">
        <v>6.3515894949250846</v>
      </c>
      <c r="X87">
        <v>43.471229200395285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4.8552044819953242</v>
      </c>
      <c r="AF87">
        <v>2.6146891227180529</v>
      </c>
      <c r="AG87">
        <v>0</v>
      </c>
      <c r="AH87">
        <v>0</v>
      </c>
      <c r="AI87">
        <v>0</v>
      </c>
      <c r="AJ87">
        <v>0</v>
      </c>
      <c r="AK87">
        <v>16.077000021355399</v>
      </c>
      <c r="AL87">
        <v>0</v>
      </c>
      <c r="AM87">
        <v>0</v>
      </c>
      <c r="AN87">
        <v>0.77164299999999997</v>
      </c>
      <c r="AO87">
        <v>0</v>
      </c>
      <c r="AP87">
        <v>0</v>
      </c>
      <c r="AQ87">
        <v>13.756318150634918</v>
      </c>
      <c r="AR87">
        <v>0.97586250135869579</v>
      </c>
      <c r="AS87">
        <v>1.3872496940975321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611.69615017698959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1.9200024921943517</v>
      </c>
      <c r="L88">
        <v>340.00160486615891</v>
      </c>
      <c r="M88">
        <v>27.109018198279767</v>
      </c>
      <c r="N88">
        <v>17.071437731943945</v>
      </c>
      <c r="O88">
        <v>0</v>
      </c>
      <c r="P88">
        <v>37.001299187463722</v>
      </c>
      <c r="Q88">
        <v>0</v>
      </c>
      <c r="R88">
        <v>12.490969155814613</v>
      </c>
      <c r="S88">
        <v>3.8397797904328024</v>
      </c>
      <c r="T88">
        <v>0</v>
      </c>
      <c r="U88">
        <v>24.679797989606904</v>
      </c>
      <c r="V88">
        <v>5.3475374039013186</v>
      </c>
      <c r="W88">
        <v>6.3515894949250846</v>
      </c>
      <c r="X88">
        <v>43.471229200395285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4.8552044819953242</v>
      </c>
      <c r="AF88">
        <v>2.6146891227180529</v>
      </c>
      <c r="AG88">
        <v>0</v>
      </c>
      <c r="AH88">
        <v>0</v>
      </c>
      <c r="AI88">
        <v>0</v>
      </c>
      <c r="AJ88">
        <v>0</v>
      </c>
      <c r="AK88">
        <v>16.077000021355399</v>
      </c>
      <c r="AL88">
        <v>0</v>
      </c>
      <c r="AM88">
        <v>0</v>
      </c>
      <c r="AN88">
        <v>0.77164299999999997</v>
      </c>
      <c r="AO88">
        <v>0</v>
      </c>
      <c r="AP88">
        <v>0</v>
      </c>
      <c r="AQ88">
        <v>13.756318150634918</v>
      </c>
      <c r="AR88">
        <v>10.409199298641306</v>
      </c>
      <c r="AS88">
        <v>1.3872496940975321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569.15556928055912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1.9200024921943517</v>
      </c>
      <c r="L89">
        <v>269.99860295225966</v>
      </c>
      <c r="M89">
        <v>27.109018198279767</v>
      </c>
      <c r="N89">
        <v>17.071437731943945</v>
      </c>
      <c r="O89">
        <v>0</v>
      </c>
      <c r="P89">
        <v>37.001299187463722</v>
      </c>
      <c r="Q89">
        <v>0</v>
      </c>
      <c r="R89">
        <v>5.760860572664984</v>
      </c>
      <c r="S89">
        <v>3.8397797904328024</v>
      </c>
      <c r="T89">
        <v>0</v>
      </c>
      <c r="U89">
        <v>24.679797989606904</v>
      </c>
      <c r="V89">
        <v>1.0019769999999968</v>
      </c>
      <c r="W89">
        <v>6.3515894949250846</v>
      </c>
      <c r="X89">
        <v>43.471229200395285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4.8552044819953242</v>
      </c>
      <c r="AF89">
        <v>2.6146891227180529</v>
      </c>
      <c r="AG89">
        <v>0</v>
      </c>
      <c r="AH89">
        <v>0</v>
      </c>
      <c r="AI89">
        <v>0</v>
      </c>
      <c r="AJ89">
        <v>0</v>
      </c>
      <c r="AK89">
        <v>16.077000021355399</v>
      </c>
      <c r="AL89">
        <v>0</v>
      </c>
      <c r="AM89">
        <v>0</v>
      </c>
      <c r="AN89">
        <v>0.77164299999999997</v>
      </c>
      <c r="AO89">
        <v>0</v>
      </c>
      <c r="AP89">
        <v>0</v>
      </c>
      <c r="AQ89">
        <v>13.756318150634918</v>
      </c>
      <c r="AR89">
        <v>10.409199298641306</v>
      </c>
      <c r="AS89">
        <v>1.3872496940975321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488.07689837960896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1.9200024921943517</v>
      </c>
      <c r="L90">
        <v>211.99713495914983</v>
      </c>
      <c r="M90">
        <v>27.109018198279767</v>
      </c>
      <c r="N90">
        <v>17.071437731943945</v>
      </c>
      <c r="O90">
        <v>0</v>
      </c>
      <c r="P90">
        <v>37.001299187463722</v>
      </c>
      <c r="Q90">
        <v>0</v>
      </c>
      <c r="R90">
        <v>5.760860572664984</v>
      </c>
      <c r="S90">
        <v>3.8397797904328024</v>
      </c>
      <c r="T90">
        <v>0</v>
      </c>
      <c r="U90">
        <v>24.679797989606904</v>
      </c>
      <c r="V90">
        <v>1.0010410911625089</v>
      </c>
      <c r="W90">
        <v>6.3515894949250846</v>
      </c>
      <c r="X90">
        <v>43.471229200395285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4.8552044819953242</v>
      </c>
      <c r="AF90">
        <v>2.6146891227180529</v>
      </c>
      <c r="AG90">
        <v>0</v>
      </c>
      <c r="AH90">
        <v>0</v>
      </c>
      <c r="AI90">
        <v>0</v>
      </c>
      <c r="AJ90">
        <v>0</v>
      </c>
      <c r="AK90">
        <v>16.077000021355399</v>
      </c>
      <c r="AL90">
        <v>0</v>
      </c>
      <c r="AM90">
        <v>0</v>
      </c>
      <c r="AN90">
        <v>0.77164299999999997</v>
      </c>
      <c r="AO90">
        <v>0</v>
      </c>
      <c r="AP90">
        <v>0</v>
      </c>
      <c r="AQ90">
        <v>9.1708788693650778</v>
      </c>
      <c r="AR90">
        <v>0.97586250135869579</v>
      </c>
      <c r="AS90">
        <v>1.3872496940975321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416.0557183991092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1.9200024921943517</v>
      </c>
      <c r="L91">
        <v>211.99713495914983</v>
      </c>
      <c r="M91">
        <v>27.109018198279767</v>
      </c>
      <c r="N91">
        <v>17.071437731943945</v>
      </c>
      <c r="O91">
        <v>0</v>
      </c>
      <c r="P91">
        <v>37.001299187463722</v>
      </c>
      <c r="Q91">
        <v>0.44963211908931705</v>
      </c>
      <c r="R91">
        <v>5.760860572664984</v>
      </c>
      <c r="S91">
        <v>3.8397797904328024</v>
      </c>
      <c r="T91">
        <v>0</v>
      </c>
      <c r="U91">
        <v>24.679797989606904</v>
      </c>
      <c r="V91">
        <v>1.0010410911625089</v>
      </c>
      <c r="W91">
        <v>6.3515894949250846</v>
      </c>
      <c r="X91">
        <v>43.471229200395285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4.8552044819953242</v>
      </c>
      <c r="AF91">
        <v>2.6146891227180529</v>
      </c>
      <c r="AG91">
        <v>0</v>
      </c>
      <c r="AH91">
        <v>0</v>
      </c>
      <c r="AI91">
        <v>0</v>
      </c>
      <c r="AJ91">
        <v>0</v>
      </c>
      <c r="AK91">
        <v>16.077000021355399</v>
      </c>
      <c r="AL91">
        <v>0</v>
      </c>
      <c r="AM91">
        <v>0</v>
      </c>
      <c r="AN91">
        <v>0.77164299999999997</v>
      </c>
      <c r="AO91">
        <v>0</v>
      </c>
      <c r="AP91">
        <v>0</v>
      </c>
      <c r="AQ91">
        <v>9.1708788693650778</v>
      </c>
      <c r="AR91">
        <v>0.97586250135869579</v>
      </c>
      <c r="AS91">
        <v>1.3872496940975321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416.5053505181985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1.9200024921943517</v>
      </c>
      <c r="L92">
        <v>211.99713495914983</v>
      </c>
      <c r="M92">
        <v>27.109018198279767</v>
      </c>
      <c r="N92">
        <v>17.071437731943945</v>
      </c>
      <c r="O92">
        <v>0</v>
      </c>
      <c r="P92">
        <v>37.001299187463722</v>
      </c>
      <c r="Q92">
        <v>0.44963211908931705</v>
      </c>
      <c r="R92">
        <v>5.760860572664984</v>
      </c>
      <c r="S92">
        <v>3.8397797904328024</v>
      </c>
      <c r="T92">
        <v>0</v>
      </c>
      <c r="U92">
        <v>24.679797989606904</v>
      </c>
      <c r="V92">
        <v>1.0010410911625089</v>
      </c>
      <c r="W92">
        <v>6.3515894949250846</v>
      </c>
      <c r="X92">
        <v>43.471229200395285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4.8552044819953242</v>
      </c>
      <c r="AF92">
        <v>2.6146891227180529</v>
      </c>
      <c r="AG92">
        <v>0</v>
      </c>
      <c r="AH92">
        <v>0</v>
      </c>
      <c r="AI92">
        <v>0</v>
      </c>
      <c r="AJ92">
        <v>0</v>
      </c>
      <c r="AK92">
        <v>16.077000021355399</v>
      </c>
      <c r="AL92">
        <v>0</v>
      </c>
      <c r="AM92">
        <v>0</v>
      </c>
      <c r="AN92">
        <v>0.77164299999999997</v>
      </c>
      <c r="AO92">
        <v>0</v>
      </c>
      <c r="AP92">
        <v>0</v>
      </c>
      <c r="AQ92">
        <v>9.1708788693650778</v>
      </c>
      <c r="AR92">
        <v>0.97586250135869579</v>
      </c>
      <c r="AS92">
        <v>1.3872496940975321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416.5053505181985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1.9199767261069922</v>
      </c>
      <c r="L93">
        <v>211.99713495914983</v>
      </c>
      <c r="M93">
        <v>27.109018198279767</v>
      </c>
      <c r="N93">
        <v>17.071437731943945</v>
      </c>
      <c r="O93">
        <v>0</v>
      </c>
      <c r="P93">
        <v>37.001299187463722</v>
      </c>
      <c r="Q93">
        <v>0</v>
      </c>
      <c r="R93">
        <v>5.760860572664984</v>
      </c>
      <c r="S93">
        <v>3.8096494499259994</v>
      </c>
      <c r="T93">
        <v>0</v>
      </c>
      <c r="U93">
        <v>24.679797989606904</v>
      </c>
      <c r="V93">
        <v>1.0010410911625089</v>
      </c>
      <c r="W93">
        <v>6.3537167436429689</v>
      </c>
      <c r="X93">
        <v>43.471229200395285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2.6146891227180529</v>
      </c>
      <c r="AG93">
        <v>0</v>
      </c>
      <c r="AH93">
        <v>0</v>
      </c>
      <c r="AI93">
        <v>0</v>
      </c>
      <c r="AJ93">
        <v>0</v>
      </c>
      <c r="AK93">
        <v>16.077000021355399</v>
      </c>
      <c r="AL93">
        <v>0</v>
      </c>
      <c r="AM93">
        <v>0</v>
      </c>
      <c r="AN93">
        <v>0.77164299999999997</v>
      </c>
      <c r="AO93">
        <v>0</v>
      </c>
      <c r="AP93">
        <v>0</v>
      </c>
      <c r="AQ93">
        <v>9.1708788693650778</v>
      </c>
      <c r="AR93">
        <v>0.97586250135869579</v>
      </c>
      <c r="AS93">
        <v>1.3872496940975321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411.1724850592376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1.9200024921943517</v>
      </c>
      <c r="L94">
        <v>211.99713495914983</v>
      </c>
      <c r="M94">
        <v>27.109018198279767</v>
      </c>
      <c r="N94">
        <v>17.071437731943945</v>
      </c>
      <c r="O94">
        <v>0</v>
      </c>
      <c r="P94">
        <v>37.001299187463722</v>
      </c>
      <c r="Q94">
        <v>0.44963211908931705</v>
      </c>
      <c r="R94">
        <v>5.760860572664984</v>
      </c>
      <c r="S94">
        <v>3.8397797904328024</v>
      </c>
      <c r="T94">
        <v>0</v>
      </c>
      <c r="U94">
        <v>24.679797989606904</v>
      </c>
      <c r="V94">
        <v>1.0010410911625089</v>
      </c>
      <c r="W94">
        <v>6.3537167436429689</v>
      </c>
      <c r="X94">
        <v>43.471229200395285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2.6146891227180529</v>
      </c>
      <c r="AG94">
        <v>0</v>
      </c>
      <c r="AH94">
        <v>0</v>
      </c>
      <c r="AI94">
        <v>0</v>
      </c>
      <c r="AJ94">
        <v>0</v>
      </c>
      <c r="AK94">
        <v>16.077000021355399</v>
      </c>
      <c r="AL94">
        <v>0</v>
      </c>
      <c r="AM94">
        <v>0</v>
      </c>
      <c r="AN94">
        <v>0.77164299999999997</v>
      </c>
      <c r="AO94">
        <v>0</v>
      </c>
      <c r="AP94">
        <v>0</v>
      </c>
      <c r="AQ94">
        <v>5.5322306587301577</v>
      </c>
      <c r="AR94">
        <v>0.97586250135869579</v>
      </c>
      <c r="AS94">
        <v>1.3872496940975321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408.01362507428615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1.9200024921943517</v>
      </c>
      <c r="L95">
        <v>211.99713495914983</v>
      </c>
      <c r="M95">
        <v>27.109018198279767</v>
      </c>
      <c r="N95">
        <v>17.071437731943945</v>
      </c>
      <c r="O95">
        <v>0</v>
      </c>
      <c r="P95">
        <v>37.001299187463722</v>
      </c>
      <c r="Q95">
        <v>0.45022917688266201</v>
      </c>
      <c r="R95">
        <v>5.7602752867570386</v>
      </c>
      <c r="S95">
        <v>3.8397797904328024</v>
      </c>
      <c r="T95">
        <v>0</v>
      </c>
      <c r="U95">
        <v>24.679797989606904</v>
      </c>
      <c r="V95">
        <v>1.0010410911625089</v>
      </c>
      <c r="W95">
        <v>4.8009729949238578</v>
      </c>
      <c r="X95">
        <v>13.448430371630698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2.6146891227180529</v>
      </c>
      <c r="AG95">
        <v>0</v>
      </c>
      <c r="AH95">
        <v>0</v>
      </c>
      <c r="AI95">
        <v>0</v>
      </c>
      <c r="AJ95">
        <v>0</v>
      </c>
      <c r="AK95">
        <v>16.077000021355399</v>
      </c>
      <c r="AL95">
        <v>0</v>
      </c>
      <c r="AM95">
        <v>0</v>
      </c>
      <c r="AN95">
        <v>0.77164299999999997</v>
      </c>
      <c r="AO95">
        <v>0</v>
      </c>
      <c r="AP95">
        <v>0</v>
      </c>
      <c r="AQ95">
        <v>4.5854392812698404</v>
      </c>
      <c r="AR95">
        <v>0.97586250135869579</v>
      </c>
      <c r="AS95">
        <v>1.3872496940975321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375.49130289122763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1.9200024921943517</v>
      </c>
      <c r="L96">
        <v>211.99713495914983</v>
      </c>
      <c r="M96">
        <v>27.109018198279767</v>
      </c>
      <c r="N96">
        <v>17.071437731943945</v>
      </c>
      <c r="O96">
        <v>0</v>
      </c>
      <c r="P96">
        <v>37.001299187463722</v>
      </c>
      <c r="Q96">
        <v>0.45022917688266201</v>
      </c>
      <c r="R96">
        <v>5.7609431688311687</v>
      </c>
      <c r="S96">
        <v>3.8397797904328024</v>
      </c>
      <c r="T96">
        <v>0</v>
      </c>
      <c r="U96">
        <v>24.679797989606904</v>
      </c>
      <c r="V96">
        <v>1.0010410911625089</v>
      </c>
      <c r="W96">
        <v>4.8009729949238578</v>
      </c>
      <c r="X96">
        <v>13.448430371630698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2.6146891227180529</v>
      </c>
      <c r="AG96">
        <v>0</v>
      </c>
      <c r="AH96">
        <v>0</v>
      </c>
      <c r="AI96">
        <v>0</v>
      </c>
      <c r="AJ96">
        <v>0</v>
      </c>
      <c r="AK96">
        <v>16.077000021355399</v>
      </c>
      <c r="AL96">
        <v>0</v>
      </c>
      <c r="AM96">
        <v>0</v>
      </c>
      <c r="AN96">
        <v>0.77164299999999997</v>
      </c>
      <c r="AO96">
        <v>0</v>
      </c>
      <c r="AP96">
        <v>0</v>
      </c>
      <c r="AQ96">
        <v>4.5854392812698404</v>
      </c>
      <c r="AR96">
        <v>0.97586250135869579</v>
      </c>
      <c r="AS96">
        <v>1.3872496940975321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375.49197077330172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1.9200024921943517</v>
      </c>
      <c r="L97">
        <v>222.46613934924076</v>
      </c>
      <c r="M97">
        <v>27.109018198279767</v>
      </c>
      <c r="N97">
        <v>17.071437731943945</v>
      </c>
      <c r="O97">
        <v>0</v>
      </c>
      <c r="P97">
        <v>37.001299187463722</v>
      </c>
      <c r="Q97">
        <v>0.45029529772329246</v>
      </c>
      <c r="R97">
        <v>5.7609431688311687</v>
      </c>
      <c r="S97">
        <v>3.8397797904328024</v>
      </c>
      <c r="T97">
        <v>0</v>
      </c>
      <c r="U97">
        <v>24.679797989606904</v>
      </c>
      <c r="V97">
        <v>1.0010410911625089</v>
      </c>
      <c r="W97">
        <v>4.8009729949238578</v>
      </c>
      <c r="X97">
        <v>13.448430371630698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2.6146891227180529</v>
      </c>
      <c r="AG97">
        <v>0</v>
      </c>
      <c r="AH97">
        <v>0</v>
      </c>
      <c r="AI97">
        <v>0</v>
      </c>
      <c r="AJ97">
        <v>0</v>
      </c>
      <c r="AK97">
        <v>16.077000021355399</v>
      </c>
      <c r="AL97">
        <v>0</v>
      </c>
      <c r="AM97">
        <v>0</v>
      </c>
      <c r="AN97">
        <v>0.77164299999999997</v>
      </c>
      <c r="AO97">
        <v>0</v>
      </c>
      <c r="AP97">
        <v>0</v>
      </c>
      <c r="AQ97">
        <v>0</v>
      </c>
      <c r="AR97">
        <v>6.5057496000000006</v>
      </c>
      <c r="AS97">
        <v>1.3872496940975321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386.90548910160481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1.9200024921943517</v>
      </c>
      <c r="L98">
        <v>203.60609704626643</v>
      </c>
      <c r="M98">
        <v>27.109018198279767</v>
      </c>
      <c r="N98">
        <v>17.071437731943945</v>
      </c>
      <c r="O98">
        <v>0</v>
      </c>
      <c r="P98">
        <v>37.001299187463722</v>
      </c>
      <c r="Q98">
        <v>0.45029529772329246</v>
      </c>
      <c r="R98">
        <v>5.7609431688311687</v>
      </c>
      <c r="S98">
        <v>3.8397797904328024</v>
      </c>
      <c r="T98">
        <v>0</v>
      </c>
      <c r="U98">
        <v>24.679797989606904</v>
      </c>
      <c r="V98">
        <v>1.0010410911625089</v>
      </c>
      <c r="W98">
        <v>4.8009729949238578</v>
      </c>
      <c r="X98">
        <v>13.448430371630698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2.6146891227180529</v>
      </c>
      <c r="AG98">
        <v>0</v>
      </c>
      <c r="AH98">
        <v>0</v>
      </c>
      <c r="AI98">
        <v>0</v>
      </c>
      <c r="AJ98">
        <v>0</v>
      </c>
      <c r="AK98">
        <v>16.077000021355399</v>
      </c>
      <c r="AL98">
        <v>0</v>
      </c>
      <c r="AM98">
        <v>0</v>
      </c>
      <c r="AN98">
        <v>0.77164299999999997</v>
      </c>
      <c r="AO98">
        <v>0</v>
      </c>
      <c r="AP98">
        <v>0</v>
      </c>
      <c r="AQ98">
        <v>0</v>
      </c>
      <c r="AR98">
        <v>6.5057496000000006</v>
      </c>
      <c r="AS98">
        <v>1.5854282218257509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368.24362532635865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0.10076887720323636</v>
      </c>
      <c r="L99">
        <f t="shared" si="2"/>
        <v>6.9409999825351871</v>
      </c>
      <c r="M99">
        <f t="shared" si="2"/>
        <v>0.65061643675871483</v>
      </c>
      <c r="N99">
        <f t="shared" si="2"/>
        <v>0.40971450556665379</v>
      </c>
      <c r="O99">
        <f t="shared" si="2"/>
        <v>0</v>
      </c>
      <c r="P99">
        <f t="shared" si="2"/>
        <v>0.88800075039438509</v>
      </c>
      <c r="Q99">
        <f t="shared" si="2"/>
        <v>8.5018320161996499E-4</v>
      </c>
      <c r="R99">
        <f t="shared" si="2"/>
        <v>0.24392927776839607</v>
      </c>
      <c r="S99">
        <f t="shared" si="2"/>
        <v>0.13479115302202704</v>
      </c>
      <c r="T99">
        <f t="shared" si="2"/>
        <v>0</v>
      </c>
      <c r="U99">
        <f t="shared" si="2"/>
        <v>0.55256900782978258</v>
      </c>
      <c r="V99">
        <f t="shared" si="2"/>
        <v>9.2247349132617437E-2</v>
      </c>
      <c r="W99">
        <f t="shared" si="2"/>
        <v>0.1737553614719409</v>
      </c>
      <c r="X99">
        <f t="shared" si="2"/>
        <v>0.93519351775997106</v>
      </c>
      <c r="Y99">
        <f t="shared" si="2"/>
        <v>0</v>
      </c>
      <c r="Z99">
        <f t="shared" si="2"/>
        <v>1.5053477829545451E-2</v>
      </c>
      <c r="AA99">
        <f t="shared" si="2"/>
        <v>2.4852580583544295E-2</v>
      </c>
      <c r="AB99">
        <f t="shared" si="2"/>
        <v>4.240707663390849E-2</v>
      </c>
      <c r="AC99">
        <f t="shared" si="2"/>
        <v>2.8543240178027333E-2</v>
      </c>
      <c r="AD99">
        <f t="shared" si="2"/>
        <v>3.230464605329296E-2</v>
      </c>
      <c r="AE99">
        <f t="shared" si="2"/>
        <v>0.10317309708308652</v>
      </c>
      <c r="AF99">
        <f t="shared" si="2"/>
        <v>8.9625730601546758E-2</v>
      </c>
      <c r="AG99">
        <f t="shared" si="2"/>
        <v>0</v>
      </c>
      <c r="AH99">
        <f t="shared" si="2"/>
        <v>0.18137250032329988</v>
      </c>
      <c r="AI99">
        <f t="shared" si="2"/>
        <v>1.5579992604556163E-2</v>
      </c>
      <c r="AJ99">
        <f t="shared" si="2"/>
        <v>0</v>
      </c>
      <c r="AK99">
        <f t="shared" si="2"/>
        <v>0.38584800051252938</v>
      </c>
      <c r="AL99">
        <f t="shared" si="2"/>
        <v>0</v>
      </c>
      <c r="AM99">
        <f t="shared" si="2"/>
        <v>1.0600590637096775E-2</v>
      </c>
      <c r="AN99">
        <f t="shared" si="2"/>
        <v>1.8253037999999975E-2</v>
      </c>
      <c r="AO99">
        <f t="shared" si="2"/>
        <v>0</v>
      </c>
      <c r="AP99">
        <f t="shared" si="2"/>
        <v>6.5485799373032347E-3</v>
      </c>
      <c r="AQ99">
        <f t="shared" si="2"/>
        <v>0.16839886925039677</v>
      </c>
      <c r="AR99">
        <f t="shared" si="2"/>
        <v>5.2208641061548967E-2</v>
      </c>
      <c r="AS99">
        <f t="shared" si="2"/>
        <v>4.6849404875334545E-2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12.34505586880956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14.407297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14.407297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14.407297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14.407297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14.407297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14.407297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14.407297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14.407297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14.407297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14.407297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14.407297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14.407297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14.407297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14.407297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14.407297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14.407297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14.407297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14.407297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14.407297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14.407297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14.407297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14.407297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14.407297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14.407297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14.407297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14.407297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14.407297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14.407297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14.407297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14.407297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14.407297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14.407297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14.407297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14.407297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14.407297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14.407297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14.407297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14.407297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14.407297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14.407297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14.407297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14.407297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14.407297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14.407297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14.407297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14.407297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14.407297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14.407297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14.407297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14.407297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14.407297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14.407297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14.407297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14.407297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14.407297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14.407297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14.407297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14.407297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14.407297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14.407297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14.407297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14.407297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14.407297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14.407297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14.407297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14.407297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14.407297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14.407297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14.407297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14.407297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14.407297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14.407297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14.407297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14.407297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14.407297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14.407297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14.407297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14.407297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14.407297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14.407297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14.407297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14.407297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14.407297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14.407297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14.407297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14.407297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14.407297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14.407297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14.407297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14.407297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14.407297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14.407297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14.407297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14.407297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14.407297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14.407297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14.407297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14.407297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14.407297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14.407297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14.407297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14.407297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14.407297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14.407297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14.407297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14.407297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14.407297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14.407297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14.407297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14.407297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14.407297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14.407297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14.407297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14.407297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14.407297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14.407297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14.407297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14.407297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14.407297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14.407297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14.407297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14.407297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14.407297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14.407297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14.407297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14.407297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14.407297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14.407297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14.407297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14.407297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14.407297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14.407297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14.407297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14.407297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14.407297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14.407297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14.407297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14.407297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14.407297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14.407297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14.407297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14.407297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14.407297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14.407297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14.407297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14.407297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14.407297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14.407297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14.407297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14.407297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14.407297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14.407297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14.407297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14.407297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14.407297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14.407297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14.407297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14.407297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14.407297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14.407297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14.407297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14.407297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14.407297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14.407297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14.407297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14.407297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14.407297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14.407297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14.407297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14.407297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14.407297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14.407297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14.407297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14.407297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14.407297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14.407297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14.407297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14.407297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14.407297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14.407297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14.407297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14.407297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14.407297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14.407297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14.407297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14.407297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14.407297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14.407297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14.407297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14.407297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14.407297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14.407297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0.34577512799999949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0.34577512799999949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45283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359.22</v>
      </c>
      <c r="L3" s="196">
        <v>5.76</v>
      </c>
      <c r="M3" s="196">
        <v>61.25</v>
      </c>
      <c r="N3" s="196">
        <v>24.45</v>
      </c>
      <c r="O3" s="196">
        <v>70.39</v>
      </c>
      <c r="P3" s="196">
        <v>23.76</v>
      </c>
      <c r="Q3" s="196">
        <v>0</v>
      </c>
      <c r="R3" s="196">
        <v>17.88</v>
      </c>
      <c r="S3" s="196">
        <v>11.13</v>
      </c>
      <c r="T3" s="196">
        <v>0</v>
      </c>
      <c r="U3" s="196">
        <v>59.65</v>
      </c>
      <c r="V3" s="196">
        <v>7.65</v>
      </c>
      <c r="W3" s="196">
        <v>14.67</v>
      </c>
      <c r="X3" s="196">
        <v>62.22</v>
      </c>
      <c r="Y3" s="196">
        <v>0</v>
      </c>
      <c r="Z3">
        <v>0</v>
      </c>
      <c r="AA3" s="196">
        <v>15.16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83.86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117.17</v>
      </c>
      <c r="AQ3" s="196">
        <v>38.049999999999997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337.1</v>
      </c>
      <c r="L4" s="196">
        <v>5.76</v>
      </c>
      <c r="M4" s="196">
        <v>61.25</v>
      </c>
      <c r="N4" s="196">
        <v>24.45</v>
      </c>
      <c r="O4" s="196">
        <v>70.39</v>
      </c>
      <c r="P4" s="196">
        <v>23.84</v>
      </c>
      <c r="Q4" s="196">
        <v>0</v>
      </c>
      <c r="R4" s="196">
        <v>17.88</v>
      </c>
      <c r="S4" s="196">
        <v>11.13</v>
      </c>
      <c r="T4" s="196">
        <v>0</v>
      </c>
      <c r="U4" s="196">
        <v>59.65</v>
      </c>
      <c r="V4" s="196">
        <v>7.65</v>
      </c>
      <c r="W4" s="196">
        <v>14.68</v>
      </c>
      <c r="X4" s="196">
        <v>62.22</v>
      </c>
      <c r="Y4" s="196">
        <v>0</v>
      </c>
      <c r="Z4">
        <v>0</v>
      </c>
      <c r="AA4" s="196">
        <v>15.16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83.86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117.17</v>
      </c>
      <c r="AQ4" s="196">
        <v>38.049999999999997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313.08999999999997</v>
      </c>
      <c r="L5" s="196">
        <v>5.76</v>
      </c>
      <c r="M5" s="196">
        <v>61.25</v>
      </c>
      <c r="N5" s="196">
        <v>24.45</v>
      </c>
      <c r="O5" s="196">
        <v>70.39</v>
      </c>
      <c r="P5" s="196">
        <v>23.84</v>
      </c>
      <c r="Q5" s="196">
        <v>0</v>
      </c>
      <c r="R5" s="196">
        <v>17.88</v>
      </c>
      <c r="S5" s="196">
        <v>11.13</v>
      </c>
      <c r="T5" s="196">
        <v>0</v>
      </c>
      <c r="U5" s="196">
        <v>59.65</v>
      </c>
      <c r="V5" s="196">
        <v>7.65</v>
      </c>
      <c r="W5" s="196">
        <v>14.68</v>
      </c>
      <c r="X5" s="196">
        <v>62.22</v>
      </c>
      <c r="Y5" s="196">
        <v>0</v>
      </c>
      <c r="Z5">
        <v>0</v>
      </c>
      <c r="AA5" s="196">
        <v>15.16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83.86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117.17</v>
      </c>
      <c r="AQ5" s="196">
        <v>38.049999999999997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295.81</v>
      </c>
      <c r="L6" s="196">
        <v>5.76</v>
      </c>
      <c r="M6" s="196">
        <v>61.25</v>
      </c>
      <c r="N6" s="196">
        <v>24.45</v>
      </c>
      <c r="O6" s="196">
        <v>70.39</v>
      </c>
      <c r="P6" s="196">
        <v>23.84</v>
      </c>
      <c r="Q6" s="196">
        <v>0</v>
      </c>
      <c r="R6" s="196">
        <v>17.88</v>
      </c>
      <c r="S6" s="196">
        <v>11.13</v>
      </c>
      <c r="T6" s="196">
        <v>0</v>
      </c>
      <c r="U6" s="196">
        <v>59.65</v>
      </c>
      <c r="V6" s="196">
        <v>7.65</v>
      </c>
      <c r="W6" s="196">
        <v>14.68</v>
      </c>
      <c r="X6" s="196">
        <v>62.22</v>
      </c>
      <c r="Y6" s="196">
        <v>0</v>
      </c>
      <c r="Z6">
        <v>0</v>
      </c>
      <c r="AA6" s="196">
        <v>15.16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83.86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117.17</v>
      </c>
      <c r="AQ6" s="196">
        <v>38.049999999999997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285.24</v>
      </c>
      <c r="L7" s="196">
        <v>5.76</v>
      </c>
      <c r="M7" s="196">
        <v>61.25</v>
      </c>
      <c r="N7" s="196">
        <v>24.45</v>
      </c>
      <c r="O7" s="196">
        <v>70.39</v>
      </c>
      <c r="P7" s="196">
        <v>23.84</v>
      </c>
      <c r="Q7" s="196">
        <v>0</v>
      </c>
      <c r="R7" s="196">
        <v>17.88</v>
      </c>
      <c r="S7" s="196">
        <v>11.13</v>
      </c>
      <c r="T7" s="196">
        <v>0</v>
      </c>
      <c r="U7" s="196">
        <v>59.65</v>
      </c>
      <c r="V7" s="196">
        <v>7.65</v>
      </c>
      <c r="W7" s="196">
        <v>14.68</v>
      </c>
      <c r="X7" s="196">
        <v>62.22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83.86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117.17</v>
      </c>
      <c r="AQ7" s="196">
        <v>38.049999999999997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268.91000000000003</v>
      </c>
      <c r="L8" s="196">
        <v>5.76</v>
      </c>
      <c r="M8" s="196">
        <v>61.25</v>
      </c>
      <c r="N8" s="196">
        <v>24.45</v>
      </c>
      <c r="O8" s="196">
        <v>70.39</v>
      </c>
      <c r="P8" s="196">
        <v>23.84</v>
      </c>
      <c r="Q8" s="196">
        <v>0</v>
      </c>
      <c r="R8" s="196">
        <v>17.88</v>
      </c>
      <c r="S8" s="196">
        <v>11.13</v>
      </c>
      <c r="T8" s="196">
        <v>0</v>
      </c>
      <c r="U8" s="196">
        <v>59.65</v>
      </c>
      <c r="V8" s="196">
        <v>7.65</v>
      </c>
      <c r="W8" s="196">
        <v>14.68</v>
      </c>
      <c r="X8" s="196">
        <v>62.22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83.86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117.17</v>
      </c>
      <c r="AQ8" s="196">
        <v>38.049999999999997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268.91000000000003</v>
      </c>
      <c r="L9" s="196">
        <v>5.76</v>
      </c>
      <c r="M9" s="196">
        <v>61.25</v>
      </c>
      <c r="N9" s="196">
        <v>24.45</v>
      </c>
      <c r="O9" s="196">
        <v>70.39</v>
      </c>
      <c r="P9" s="196">
        <v>23.84</v>
      </c>
      <c r="Q9" s="196">
        <v>0</v>
      </c>
      <c r="R9" s="196">
        <v>17.88</v>
      </c>
      <c r="S9" s="196">
        <v>5.76</v>
      </c>
      <c r="T9" s="196">
        <v>0</v>
      </c>
      <c r="U9" s="196">
        <v>59.65</v>
      </c>
      <c r="V9" s="196">
        <v>7.65</v>
      </c>
      <c r="W9" s="196">
        <v>14.68</v>
      </c>
      <c r="X9" s="196">
        <v>62.22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83.86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117.17</v>
      </c>
      <c r="AQ9" s="196">
        <v>14.4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268.91000000000003</v>
      </c>
      <c r="L10" s="196">
        <v>2.88</v>
      </c>
      <c r="M10" s="196">
        <v>61.25</v>
      </c>
      <c r="N10" s="196">
        <v>24.45</v>
      </c>
      <c r="O10" s="196">
        <v>70.39</v>
      </c>
      <c r="P10" s="196">
        <v>23.84</v>
      </c>
      <c r="Q10" s="196">
        <v>0</v>
      </c>
      <c r="R10" s="196">
        <v>17.88</v>
      </c>
      <c r="S10" s="196">
        <v>5.76</v>
      </c>
      <c r="T10" s="196">
        <v>0</v>
      </c>
      <c r="U10" s="196">
        <v>59.65</v>
      </c>
      <c r="V10" s="196">
        <v>7.65</v>
      </c>
      <c r="W10" s="196">
        <v>14.68</v>
      </c>
      <c r="X10" s="196">
        <v>62.22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83.86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117.17</v>
      </c>
      <c r="AQ10" s="196">
        <v>14.4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268.91000000000003</v>
      </c>
      <c r="L11" s="196">
        <v>2.88</v>
      </c>
      <c r="M11" s="196">
        <v>61.25</v>
      </c>
      <c r="N11" s="196">
        <v>24.45</v>
      </c>
      <c r="O11" s="196">
        <v>70.39</v>
      </c>
      <c r="P11" s="196">
        <v>23.84</v>
      </c>
      <c r="Q11" s="196">
        <v>0</v>
      </c>
      <c r="R11" s="196">
        <v>17.88</v>
      </c>
      <c r="S11" s="196">
        <v>5.76</v>
      </c>
      <c r="T11" s="196">
        <v>0</v>
      </c>
      <c r="U11" s="196">
        <v>59.65</v>
      </c>
      <c r="V11" s="196">
        <v>7.65</v>
      </c>
      <c r="W11" s="196">
        <v>14.68</v>
      </c>
      <c r="X11" s="196">
        <v>62.22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83.86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117.17</v>
      </c>
      <c r="AQ11" s="196">
        <v>14.4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268.91000000000003</v>
      </c>
      <c r="L12" s="196">
        <v>2.88</v>
      </c>
      <c r="M12" s="196">
        <v>61.25</v>
      </c>
      <c r="N12" s="196">
        <v>24.45</v>
      </c>
      <c r="O12" s="196">
        <v>70.39</v>
      </c>
      <c r="P12" s="196">
        <v>23.84</v>
      </c>
      <c r="Q12" s="196">
        <v>0</v>
      </c>
      <c r="R12" s="196">
        <v>9.6</v>
      </c>
      <c r="S12" s="196">
        <v>5.76</v>
      </c>
      <c r="T12" s="196">
        <v>0</v>
      </c>
      <c r="U12" s="196">
        <v>59.65</v>
      </c>
      <c r="V12" s="196">
        <v>7.65</v>
      </c>
      <c r="W12" s="196">
        <v>14.68</v>
      </c>
      <c r="X12" s="196">
        <v>62.22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83.86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117.17</v>
      </c>
      <c r="AQ12" s="196">
        <v>14.4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268.91000000000003</v>
      </c>
      <c r="L13" s="196">
        <v>2.88</v>
      </c>
      <c r="M13" s="196">
        <v>61.25</v>
      </c>
      <c r="N13" s="196">
        <v>24.45</v>
      </c>
      <c r="O13" s="196">
        <v>70.39</v>
      </c>
      <c r="P13" s="196">
        <v>23.84</v>
      </c>
      <c r="Q13" s="196">
        <v>0</v>
      </c>
      <c r="R13" s="196">
        <v>9.6</v>
      </c>
      <c r="S13" s="196">
        <v>5.76</v>
      </c>
      <c r="T13" s="196">
        <v>0</v>
      </c>
      <c r="U13" s="196">
        <v>59.65</v>
      </c>
      <c r="V13" s="196">
        <v>2.88</v>
      </c>
      <c r="W13" s="196">
        <v>14.68</v>
      </c>
      <c r="X13" s="196">
        <v>62.22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83.86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117.17</v>
      </c>
      <c r="AQ13" s="196">
        <v>14.4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268.91000000000003</v>
      </c>
      <c r="L14" s="196">
        <v>2.88</v>
      </c>
      <c r="M14" s="196">
        <v>61.25</v>
      </c>
      <c r="N14" s="196">
        <v>24.45</v>
      </c>
      <c r="O14" s="196">
        <v>70.39</v>
      </c>
      <c r="P14" s="196">
        <v>23.84</v>
      </c>
      <c r="Q14" s="196">
        <v>0</v>
      </c>
      <c r="R14" s="196">
        <v>9.6</v>
      </c>
      <c r="S14" s="196">
        <v>5.76</v>
      </c>
      <c r="T14" s="196">
        <v>0</v>
      </c>
      <c r="U14" s="196">
        <v>59.65</v>
      </c>
      <c r="V14" s="196">
        <v>2.88</v>
      </c>
      <c r="W14" s="196">
        <v>14.68</v>
      </c>
      <c r="X14" s="196">
        <v>62.22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83.86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117.17</v>
      </c>
      <c r="AQ14" s="196">
        <v>14.4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268.91000000000003</v>
      </c>
      <c r="L15" s="196">
        <v>2.88</v>
      </c>
      <c r="M15" s="196">
        <v>61.25</v>
      </c>
      <c r="N15" s="196">
        <v>24.45</v>
      </c>
      <c r="O15" s="196">
        <v>70.39</v>
      </c>
      <c r="P15" s="196">
        <v>23.84</v>
      </c>
      <c r="Q15" s="196">
        <v>0</v>
      </c>
      <c r="R15" s="196">
        <v>9.6</v>
      </c>
      <c r="S15" s="196">
        <v>5.76</v>
      </c>
      <c r="T15" s="196">
        <v>0</v>
      </c>
      <c r="U15" s="196">
        <v>59.65</v>
      </c>
      <c r="V15" s="196">
        <v>2.88</v>
      </c>
      <c r="W15" s="196">
        <v>14.68</v>
      </c>
      <c r="X15" s="196">
        <v>62.23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83.86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117.17</v>
      </c>
      <c r="AQ15" s="196">
        <v>14.4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268.91000000000003</v>
      </c>
      <c r="L16" s="196">
        <v>2.88</v>
      </c>
      <c r="M16" s="196">
        <v>61.25</v>
      </c>
      <c r="N16" s="196">
        <v>24.45</v>
      </c>
      <c r="O16" s="196">
        <v>70.39</v>
      </c>
      <c r="P16" s="196">
        <v>23.84</v>
      </c>
      <c r="Q16" s="196">
        <v>0</v>
      </c>
      <c r="R16" s="196">
        <v>9.6</v>
      </c>
      <c r="S16" s="196">
        <v>5.76</v>
      </c>
      <c r="T16" s="196">
        <v>0</v>
      </c>
      <c r="U16" s="196">
        <v>59.65</v>
      </c>
      <c r="V16" s="196">
        <v>2.88</v>
      </c>
      <c r="W16" s="196">
        <v>14.68</v>
      </c>
      <c r="X16" s="196">
        <v>62.23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83.86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117.17</v>
      </c>
      <c r="AQ16" s="196">
        <v>14.4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268.91000000000003</v>
      </c>
      <c r="L17" s="196">
        <v>2.88</v>
      </c>
      <c r="M17" s="196">
        <v>61.25</v>
      </c>
      <c r="N17" s="196">
        <v>24.45</v>
      </c>
      <c r="O17" s="196">
        <v>70.39</v>
      </c>
      <c r="P17" s="196">
        <v>23.84</v>
      </c>
      <c r="Q17" s="196">
        <v>0</v>
      </c>
      <c r="R17" s="196">
        <v>9.6</v>
      </c>
      <c r="S17" s="196">
        <v>5.76</v>
      </c>
      <c r="T17" s="196">
        <v>0</v>
      </c>
      <c r="U17" s="196">
        <v>59.65</v>
      </c>
      <c r="V17" s="196">
        <v>2.88</v>
      </c>
      <c r="W17" s="196">
        <v>14.68</v>
      </c>
      <c r="X17" s="196">
        <v>55.29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83.86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117.17</v>
      </c>
      <c r="AQ17" s="196">
        <v>14.4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268.91000000000003</v>
      </c>
      <c r="L18" s="196">
        <v>2.88</v>
      </c>
      <c r="M18" s="196">
        <v>61.25</v>
      </c>
      <c r="N18" s="196">
        <v>24.45</v>
      </c>
      <c r="O18" s="196">
        <v>70.39</v>
      </c>
      <c r="P18" s="196">
        <v>23.84</v>
      </c>
      <c r="Q18" s="196">
        <v>0</v>
      </c>
      <c r="R18" s="196">
        <v>9.6</v>
      </c>
      <c r="S18" s="196">
        <v>5.76</v>
      </c>
      <c r="T18" s="196">
        <v>0</v>
      </c>
      <c r="U18" s="196">
        <v>59.65</v>
      </c>
      <c r="V18" s="196">
        <v>7.65</v>
      </c>
      <c r="W18" s="196">
        <v>14.68</v>
      </c>
      <c r="X18" s="196">
        <v>55.29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83.86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117.17</v>
      </c>
      <c r="AQ18" s="196">
        <v>14.4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268.91000000000003</v>
      </c>
      <c r="L19" s="196">
        <v>2.88</v>
      </c>
      <c r="M19" s="196">
        <v>61.25</v>
      </c>
      <c r="N19" s="196">
        <v>24.45</v>
      </c>
      <c r="O19" s="196">
        <v>70.39</v>
      </c>
      <c r="P19" s="196">
        <v>23.84</v>
      </c>
      <c r="Q19" s="196">
        <v>0</v>
      </c>
      <c r="R19" s="196">
        <v>17.88</v>
      </c>
      <c r="S19" s="196">
        <v>5.76</v>
      </c>
      <c r="T19" s="196">
        <v>0</v>
      </c>
      <c r="U19" s="196">
        <v>48.87</v>
      </c>
      <c r="V19" s="196">
        <v>7.65</v>
      </c>
      <c r="W19" s="196">
        <v>14.68</v>
      </c>
      <c r="X19" s="196">
        <v>55.29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83.86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117.17</v>
      </c>
      <c r="AQ19" s="196">
        <v>14.4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268.91000000000003</v>
      </c>
      <c r="L20" s="196">
        <v>2.88</v>
      </c>
      <c r="M20" s="196">
        <v>61.25</v>
      </c>
      <c r="N20" s="196">
        <v>24.45</v>
      </c>
      <c r="O20" s="196">
        <v>70.39</v>
      </c>
      <c r="P20" s="196">
        <v>23.84</v>
      </c>
      <c r="Q20" s="196">
        <v>0</v>
      </c>
      <c r="R20" s="196">
        <v>17.88</v>
      </c>
      <c r="S20" s="196">
        <v>5.76</v>
      </c>
      <c r="T20" s="196">
        <v>0</v>
      </c>
      <c r="U20" s="196">
        <v>48.87</v>
      </c>
      <c r="V20" s="196">
        <v>7.65</v>
      </c>
      <c r="W20" s="196">
        <v>14.68</v>
      </c>
      <c r="X20" s="196">
        <v>55.29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83.86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117.17</v>
      </c>
      <c r="AQ20" s="196">
        <v>38.049999999999997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268.91000000000003</v>
      </c>
      <c r="L21" s="196">
        <v>5.76</v>
      </c>
      <c r="M21" s="196">
        <v>61.25</v>
      </c>
      <c r="N21" s="196">
        <v>24.45</v>
      </c>
      <c r="O21" s="196">
        <v>70.39</v>
      </c>
      <c r="P21" s="196">
        <v>23.84</v>
      </c>
      <c r="Q21" s="196">
        <v>0</v>
      </c>
      <c r="R21" s="196">
        <v>17.88</v>
      </c>
      <c r="S21" s="196">
        <v>11.13</v>
      </c>
      <c r="T21" s="196">
        <v>0</v>
      </c>
      <c r="U21" s="196">
        <v>48.87</v>
      </c>
      <c r="V21" s="196">
        <v>7.65</v>
      </c>
      <c r="W21" s="196">
        <v>14.68</v>
      </c>
      <c r="X21" s="196">
        <v>55.29</v>
      </c>
      <c r="Y21" s="196">
        <v>0</v>
      </c>
      <c r="Z21">
        <v>0</v>
      </c>
      <c r="AA21" s="196">
        <v>9.0500000000000007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83.86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117.17</v>
      </c>
      <c r="AQ21" s="196">
        <v>38.049999999999997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268.91000000000003</v>
      </c>
      <c r="L22" s="196">
        <v>5.76</v>
      </c>
      <c r="M22" s="196">
        <v>61.25</v>
      </c>
      <c r="N22" s="196">
        <v>24.45</v>
      </c>
      <c r="O22" s="196">
        <v>70.39</v>
      </c>
      <c r="P22" s="196">
        <v>23.84</v>
      </c>
      <c r="Q22" s="196">
        <v>0</v>
      </c>
      <c r="R22" s="196">
        <v>17.88</v>
      </c>
      <c r="S22" s="196">
        <v>11.13</v>
      </c>
      <c r="T22" s="196">
        <v>0</v>
      </c>
      <c r="U22" s="196">
        <v>48.87</v>
      </c>
      <c r="V22" s="196">
        <v>7.65</v>
      </c>
      <c r="W22" s="196">
        <v>14.68</v>
      </c>
      <c r="X22" s="196">
        <v>55.29</v>
      </c>
      <c r="Y22" s="196">
        <v>0</v>
      </c>
      <c r="Z22">
        <v>0</v>
      </c>
      <c r="AA22" s="196">
        <v>9.0500000000000007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83.86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117.17</v>
      </c>
      <c r="AQ22" s="196">
        <v>38.049999999999997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316.93</v>
      </c>
      <c r="L23" s="196">
        <v>5.76</v>
      </c>
      <c r="M23" s="196">
        <v>61.25</v>
      </c>
      <c r="N23" s="196">
        <v>24.45</v>
      </c>
      <c r="O23" s="196">
        <v>70.39</v>
      </c>
      <c r="P23" s="196">
        <v>23.84</v>
      </c>
      <c r="Q23" s="196">
        <v>0</v>
      </c>
      <c r="R23" s="196">
        <v>17.88</v>
      </c>
      <c r="S23" s="196">
        <v>11.13</v>
      </c>
      <c r="T23" s="196">
        <v>0</v>
      </c>
      <c r="U23" s="196">
        <v>48.87</v>
      </c>
      <c r="V23" s="196">
        <v>7.65</v>
      </c>
      <c r="W23" s="196">
        <v>14.68</v>
      </c>
      <c r="X23" s="196">
        <v>55.29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83.86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117.17</v>
      </c>
      <c r="AQ23" s="196">
        <v>38.049999999999997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364.95</v>
      </c>
      <c r="L24" s="196">
        <v>5.76</v>
      </c>
      <c r="M24" s="196">
        <v>61.25</v>
      </c>
      <c r="N24" s="196">
        <v>24.45</v>
      </c>
      <c r="O24" s="196">
        <v>70.39</v>
      </c>
      <c r="P24" s="196">
        <v>23.84</v>
      </c>
      <c r="Q24" s="196">
        <v>0</v>
      </c>
      <c r="R24" s="196">
        <v>17.88</v>
      </c>
      <c r="S24" s="196">
        <v>11.13</v>
      </c>
      <c r="T24" s="196">
        <v>0</v>
      </c>
      <c r="U24" s="196">
        <v>48.87</v>
      </c>
      <c r="V24" s="196">
        <v>7.65</v>
      </c>
      <c r="W24" s="196">
        <v>14.68</v>
      </c>
      <c r="X24" s="196">
        <v>55.29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83.86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117.17</v>
      </c>
      <c r="AQ24" s="196">
        <v>38.049999999999997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412.97</v>
      </c>
      <c r="L25" s="196">
        <v>5.76</v>
      </c>
      <c r="M25" s="196">
        <v>61.25</v>
      </c>
      <c r="N25" s="196">
        <v>24.45</v>
      </c>
      <c r="O25" s="196">
        <v>70.39</v>
      </c>
      <c r="P25" s="196">
        <v>23.84</v>
      </c>
      <c r="Q25" s="196">
        <v>0</v>
      </c>
      <c r="R25" s="196">
        <v>17.88</v>
      </c>
      <c r="S25" s="196">
        <v>11.13</v>
      </c>
      <c r="T25" s="196">
        <v>0</v>
      </c>
      <c r="U25" s="196">
        <v>48.87</v>
      </c>
      <c r="V25" s="196">
        <v>7.65</v>
      </c>
      <c r="W25" s="196">
        <v>14.67</v>
      </c>
      <c r="X25" s="196">
        <v>53.1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83.86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117.17</v>
      </c>
      <c r="AQ25" s="196">
        <v>38.049999999999997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460.99</v>
      </c>
      <c r="L26" s="196">
        <v>5.76</v>
      </c>
      <c r="M26" s="196">
        <v>61.25</v>
      </c>
      <c r="N26" s="196">
        <v>24.45</v>
      </c>
      <c r="O26" s="196">
        <v>70.39</v>
      </c>
      <c r="P26" s="196">
        <v>23.84</v>
      </c>
      <c r="Q26" s="196">
        <v>0</v>
      </c>
      <c r="R26" s="196">
        <v>17.88</v>
      </c>
      <c r="S26" s="196">
        <v>11.13</v>
      </c>
      <c r="T26" s="196">
        <v>0</v>
      </c>
      <c r="U26" s="196">
        <v>48.87</v>
      </c>
      <c r="V26" s="196">
        <v>7.65</v>
      </c>
      <c r="W26" s="196">
        <v>14.67</v>
      </c>
      <c r="X26" s="196">
        <v>53.1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83.86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117.17</v>
      </c>
      <c r="AQ26" s="196">
        <v>38.049999999999997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460.99</v>
      </c>
      <c r="L27" s="196">
        <v>5.76</v>
      </c>
      <c r="M27" s="196">
        <v>61.25</v>
      </c>
      <c r="N27" s="196">
        <v>24.45</v>
      </c>
      <c r="O27" s="196">
        <v>70.39</v>
      </c>
      <c r="P27" s="196">
        <v>23.84</v>
      </c>
      <c r="Q27" s="196">
        <v>0</v>
      </c>
      <c r="R27" s="196">
        <v>17.88</v>
      </c>
      <c r="S27" s="196">
        <v>11.13</v>
      </c>
      <c r="T27" s="196">
        <v>0</v>
      </c>
      <c r="U27" s="196">
        <v>48.87</v>
      </c>
      <c r="V27" s="196">
        <v>7.65</v>
      </c>
      <c r="W27" s="196">
        <v>14.67</v>
      </c>
      <c r="X27" s="196">
        <v>53.1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78.290000000000006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117.17</v>
      </c>
      <c r="AQ27" s="196">
        <v>38.049999999999997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460.99</v>
      </c>
      <c r="L28" s="196">
        <v>5.76</v>
      </c>
      <c r="M28" s="196">
        <v>61.25</v>
      </c>
      <c r="N28" s="196">
        <v>24.45</v>
      </c>
      <c r="O28" s="196">
        <v>70.39</v>
      </c>
      <c r="P28" s="196">
        <v>23.84</v>
      </c>
      <c r="Q28" s="196">
        <v>0</v>
      </c>
      <c r="R28" s="196">
        <v>17.88</v>
      </c>
      <c r="S28" s="196">
        <v>11.13</v>
      </c>
      <c r="T28" s="196">
        <v>0</v>
      </c>
      <c r="U28" s="196">
        <v>48.87</v>
      </c>
      <c r="V28" s="196">
        <v>7.65</v>
      </c>
      <c r="W28" s="196">
        <v>14.67</v>
      </c>
      <c r="X28" s="196">
        <v>53.1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78.290000000000006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117.17</v>
      </c>
      <c r="AQ28" s="196">
        <v>38.049999999999997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445.5</v>
      </c>
      <c r="L29" s="196">
        <v>5.75</v>
      </c>
      <c r="M29" s="196">
        <v>61.25</v>
      </c>
      <c r="N29" s="196">
        <v>24.45</v>
      </c>
      <c r="O29" s="196">
        <v>70.39</v>
      </c>
      <c r="P29" s="196">
        <v>23.84</v>
      </c>
      <c r="Q29" s="196">
        <v>0</v>
      </c>
      <c r="R29" s="196">
        <v>17.88</v>
      </c>
      <c r="S29" s="196">
        <v>9.5500000000000007</v>
      </c>
      <c r="T29" s="196">
        <v>0</v>
      </c>
      <c r="U29" s="196">
        <v>50.32</v>
      </c>
      <c r="V29" s="196">
        <v>7.65</v>
      </c>
      <c r="W29" s="196">
        <v>14.67</v>
      </c>
      <c r="X29" s="196">
        <v>53.1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117.17</v>
      </c>
      <c r="AQ29" s="196">
        <v>38.049999999999997</v>
      </c>
      <c r="AR29" s="196">
        <v>0.61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489.22</v>
      </c>
      <c r="L30" s="196">
        <v>5.76</v>
      </c>
      <c r="M30" s="196">
        <v>61.25</v>
      </c>
      <c r="N30" s="196">
        <v>24.45</v>
      </c>
      <c r="O30" s="196">
        <v>70.39</v>
      </c>
      <c r="P30" s="196">
        <v>23.84</v>
      </c>
      <c r="Q30" s="196">
        <v>0</v>
      </c>
      <c r="R30" s="196">
        <v>17.88</v>
      </c>
      <c r="S30" s="196">
        <v>11.13</v>
      </c>
      <c r="T30" s="196">
        <v>0</v>
      </c>
      <c r="U30" s="196">
        <v>52.43</v>
      </c>
      <c r="V30" s="196">
        <v>7.65</v>
      </c>
      <c r="W30" s="196">
        <v>14.67</v>
      </c>
      <c r="X30" s="196">
        <v>53.1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105.72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117.17</v>
      </c>
      <c r="AQ30" s="196">
        <v>38.049999999999997</v>
      </c>
      <c r="AR30" s="196">
        <v>2.1800000000000002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489.22</v>
      </c>
      <c r="L31" s="196">
        <v>5.76</v>
      </c>
      <c r="M31" s="196">
        <v>61.25</v>
      </c>
      <c r="N31" s="196">
        <v>24.45</v>
      </c>
      <c r="O31" s="196">
        <v>70.39</v>
      </c>
      <c r="P31" s="196">
        <v>23.84</v>
      </c>
      <c r="Q31" s="196">
        <v>0</v>
      </c>
      <c r="R31" s="196">
        <v>17.88</v>
      </c>
      <c r="S31" s="196">
        <v>11.13</v>
      </c>
      <c r="T31" s="196">
        <v>0</v>
      </c>
      <c r="U31" s="196">
        <v>54.52</v>
      </c>
      <c r="V31" s="196">
        <v>7.65</v>
      </c>
      <c r="W31" s="196">
        <v>14.67</v>
      </c>
      <c r="X31" s="196">
        <v>53.1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101.78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117.17</v>
      </c>
      <c r="AQ31" s="196">
        <v>38.049999999999997</v>
      </c>
      <c r="AR31" s="196">
        <v>7.13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489.22</v>
      </c>
      <c r="L32" s="196">
        <v>5.76</v>
      </c>
      <c r="M32" s="196">
        <v>61.25</v>
      </c>
      <c r="N32" s="196">
        <v>24.45</v>
      </c>
      <c r="O32" s="196">
        <v>70.39</v>
      </c>
      <c r="P32" s="196">
        <v>23.84</v>
      </c>
      <c r="Q32" s="196">
        <v>0</v>
      </c>
      <c r="R32" s="196">
        <v>17.88</v>
      </c>
      <c r="S32" s="196">
        <v>11.13</v>
      </c>
      <c r="T32" s="196">
        <v>0</v>
      </c>
      <c r="U32" s="196">
        <v>55.87</v>
      </c>
      <c r="V32" s="196">
        <v>7.65</v>
      </c>
      <c r="W32" s="196">
        <v>14.67</v>
      </c>
      <c r="X32" s="196">
        <v>53.1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101.78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117.17</v>
      </c>
      <c r="AQ32" s="196">
        <v>38.049999999999997</v>
      </c>
      <c r="AR32" s="196">
        <v>15.68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489.22</v>
      </c>
      <c r="L33" s="196">
        <v>5.76</v>
      </c>
      <c r="M33" s="196">
        <v>61.25</v>
      </c>
      <c r="N33" s="196">
        <v>24.45</v>
      </c>
      <c r="O33" s="196">
        <v>70.39</v>
      </c>
      <c r="P33" s="196">
        <v>23.84</v>
      </c>
      <c r="Q33" s="196">
        <v>0</v>
      </c>
      <c r="R33" s="196">
        <v>17.88</v>
      </c>
      <c r="S33" s="196">
        <v>11.13</v>
      </c>
      <c r="T33" s="196">
        <v>0</v>
      </c>
      <c r="U33" s="196">
        <v>56.99</v>
      </c>
      <c r="V33" s="196">
        <v>7.65</v>
      </c>
      <c r="W33" s="196">
        <v>14.67</v>
      </c>
      <c r="X33" s="196">
        <v>60.01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101.78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117.17</v>
      </c>
      <c r="AQ33" s="196">
        <v>38.049999999999997</v>
      </c>
      <c r="AR33" s="196">
        <v>41.77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489.22</v>
      </c>
      <c r="L34" s="196">
        <v>5.77</v>
      </c>
      <c r="M34" s="196">
        <v>61.25</v>
      </c>
      <c r="N34" s="196">
        <v>24.45</v>
      </c>
      <c r="O34" s="196">
        <v>70.39</v>
      </c>
      <c r="P34" s="196">
        <v>23.84</v>
      </c>
      <c r="Q34" s="196">
        <v>0</v>
      </c>
      <c r="R34" s="196">
        <v>17.88</v>
      </c>
      <c r="S34" s="196">
        <v>11.13</v>
      </c>
      <c r="T34" s="196">
        <v>0</v>
      </c>
      <c r="U34" s="196">
        <v>58.12</v>
      </c>
      <c r="V34" s="196">
        <v>7.65</v>
      </c>
      <c r="W34" s="196">
        <v>14.67</v>
      </c>
      <c r="X34" s="196">
        <v>64.38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101.78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117.17</v>
      </c>
      <c r="AQ34" s="196">
        <v>38.049999999999997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489.22</v>
      </c>
      <c r="L35" s="196">
        <v>5.77</v>
      </c>
      <c r="M35" s="196">
        <v>61.25</v>
      </c>
      <c r="N35" s="196">
        <v>24.45</v>
      </c>
      <c r="O35" s="196">
        <v>70.39</v>
      </c>
      <c r="P35" s="196">
        <v>23.84</v>
      </c>
      <c r="Q35" s="196">
        <v>0</v>
      </c>
      <c r="R35" s="196">
        <v>17.88</v>
      </c>
      <c r="S35" s="196">
        <v>11.13</v>
      </c>
      <c r="T35" s="196">
        <v>0</v>
      </c>
      <c r="U35" s="196">
        <v>59.35</v>
      </c>
      <c r="V35" s="196">
        <v>7.65</v>
      </c>
      <c r="W35" s="196">
        <v>14.67</v>
      </c>
      <c r="X35" s="196">
        <v>64.63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101.78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117.17</v>
      </c>
      <c r="AQ35" s="196">
        <v>38.049999999999997</v>
      </c>
      <c r="AR35" s="196">
        <v>47.1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489.22</v>
      </c>
      <c r="L36" s="196">
        <v>5.77</v>
      </c>
      <c r="M36" s="196">
        <v>61.25</v>
      </c>
      <c r="N36" s="196">
        <v>24.45</v>
      </c>
      <c r="O36" s="196">
        <v>70.39</v>
      </c>
      <c r="P36" s="196">
        <v>23.84</v>
      </c>
      <c r="Q36" s="196">
        <v>0</v>
      </c>
      <c r="R36" s="196">
        <v>17.88</v>
      </c>
      <c r="S36" s="196">
        <v>11.13</v>
      </c>
      <c r="T36" s="196">
        <v>0</v>
      </c>
      <c r="U36" s="196">
        <v>59.65</v>
      </c>
      <c r="V36" s="196">
        <v>7.65</v>
      </c>
      <c r="W36" s="196">
        <v>14.67</v>
      </c>
      <c r="X36" s="196">
        <v>64.63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101.78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117.17</v>
      </c>
      <c r="AQ36" s="196">
        <v>38.049999999999997</v>
      </c>
      <c r="AR36" s="196">
        <v>47.1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489.22</v>
      </c>
      <c r="L37" s="196">
        <v>5.77</v>
      </c>
      <c r="M37" s="196">
        <v>61.25</v>
      </c>
      <c r="N37" s="196">
        <v>24.45</v>
      </c>
      <c r="O37" s="196">
        <v>70.39</v>
      </c>
      <c r="P37" s="196">
        <v>23.84</v>
      </c>
      <c r="Q37" s="196">
        <v>0</v>
      </c>
      <c r="R37" s="196">
        <v>17.88</v>
      </c>
      <c r="S37" s="196">
        <v>11.13</v>
      </c>
      <c r="T37" s="196">
        <v>0</v>
      </c>
      <c r="U37" s="196">
        <v>59.65</v>
      </c>
      <c r="V37" s="196">
        <v>7.65</v>
      </c>
      <c r="W37" s="196">
        <v>14.67</v>
      </c>
      <c r="X37" s="196">
        <v>64.63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101.78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117.17</v>
      </c>
      <c r="AQ37" s="196">
        <v>38.049999999999997</v>
      </c>
      <c r="AR37" s="196">
        <v>47.1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489.22</v>
      </c>
      <c r="L38" s="196">
        <v>5.77</v>
      </c>
      <c r="M38" s="196">
        <v>61.25</v>
      </c>
      <c r="N38" s="196">
        <v>24.45</v>
      </c>
      <c r="O38" s="196">
        <v>70.39</v>
      </c>
      <c r="P38" s="196">
        <v>23.84</v>
      </c>
      <c r="Q38" s="196">
        <v>0</v>
      </c>
      <c r="R38" s="196">
        <v>17.88</v>
      </c>
      <c r="S38" s="196">
        <v>11.13</v>
      </c>
      <c r="T38" s="196">
        <v>0</v>
      </c>
      <c r="U38" s="196">
        <v>59.65</v>
      </c>
      <c r="V38" s="196">
        <v>7.65</v>
      </c>
      <c r="W38" s="196">
        <v>14.67</v>
      </c>
      <c r="X38" s="196">
        <v>64.63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101.78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117.17</v>
      </c>
      <c r="AQ38" s="196">
        <v>38.049999999999997</v>
      </c>
      <c r="AR38" s="196">
        <v>47.1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489.22</v>
      </c>
      <c r="L39" s="196">
        <v>5.77</v>
      </c>
      <c r="M39" s="196">
        <v>61.25</v>
      </c>
      <c r="N39" s="196">
        <v>24.45</v>
      </c>
      <c r="O39" s="196">
        <v>70.39</v>
      </c>
      <c r="P39" s="196">
        <v>23.84</v>
      </c>
      <c r="Q39" s="196">
        <v>0</v>
      </c>
      <c r="R39" s="196">
        <v>17.88</v>
      </c>
      <c r="S39" s="196">
        <v>11.13</v>
      </c>
      <c r="T39" s="196">
        <v>0</v>
      </c>
      <c r="U39" s="196">
        <v>59.65</v>
      </c>
      <c r="V39" s="196">
        <v>7.65</v>
      </c>
      <c r="W39" s="196">
        <v>14.67</v>
      </c>
      <c r="X39" s="196">
        <v>64.63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101.78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117.17</v>
      </c>
      <c r="AQ39" s="196">
        <v>38.049999999999997</v>
      </c>
      <c r="AR39" s="196">
        <v>47.1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489.22</v>
      </c>
      <c r="L40" s="196">
        <v>5.77</v>
      </c>
      <c r="M40" s="196">
        <v>61.25</v>
      </c>
      <c r="N40" s="196">
        <v>24.45</v>
      </c>
      <c r="O40" s="196">
        <v>70.39</v>
      </c>
      <c r="P40" s="196">
        <v>23.84</v>
      </c>
      <c r="Q40" s="196">
        <v>0</v>
      </c>
      <c r="R40" s="196">
        <v>17.88</v>
      </c>
      <c r="S40" s="196">
        <v>11.13</v>
      </c>
      <c r="T40" s="196">
        <v>0</v>
      </c>
      <c r="U40" s="196">
        <v>59.65</v>
      </c>
      <c r="V40" s="196">
        <v>7.65</v>
      </c>
      <c r="W40" s="196">
        <v>14.67</v>
      </c>
      <c r="X40" s="196">
        <v>64.63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101.78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117.17</v>
      </c>
      <c r="AQ40" s="196">
        <v>38.049999999999997</v>
      </c>
      <c r="AR40" s="196">
        <v>47.1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489.22</v>
      </c>
      <c r="L41" s="196">
        <v>5.77</v>
      </c>
      <c r="M41" s="196">
        <v>61.25</v>
      </c>
      <c r="N41" s="196">
        <v>24.45</v>
      </c>
      <c r="O41" s="196">
        <v>70.39</v>
      </c>
      <c r="P41" s="196">
        <v>23.84</v>
      </c>
      <c r="Q41" s="196">
        <v>0</v>
      </c>
      <c r="R41" s="196">
        <v>17.88</v>
      </c>
      <c r="S41" s="196">
        <v>11.13</v>
      </c>
      <c r="T41" s="196">
        <v>0</v>
      </c>
      <c r="U41" s="196">
        <v>59.65</v>
      </c>
      <c r="V41" s="196">
        <v>7.65</v>
      </c>
      <c r="W41" s="196">
        <v>14.67</v>
      </c>
      <c r="X41" s="196">
        <v>64.63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101.78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117.17</v>
      </c>
      <c r="AQ41" s="196">
        <v>38.049999999999997</v>
      </c>
      <c r="AR41" s="196">
        <v>47.1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489.22</v>
      </c>
      <c r="L42" s="196">
        <v>5.77</v>
      </c>
      <c r="M42" s="196">
        <v>61.25</v>
      </c>
      <c r="N42" s="196">
        <v>24.45</v>
      </c>
      <c r="O42" s="196">
        <v>70.39</v>
      </c>
      <c r="P42" s="196">
        <v>23.84</v>
      </c>
      <c r="Q42" s="196">
        <v>0</v>
      </c>
      <c r="R42" s="196">
        <v>17.88</v>
      </c>
      <c r="S42" s="196">
        <v>11.13</v>
      </c>
      <c r="T42" s="196">
        <v>0</v>
      </c>
      <c r="U42" s="196">
        <v>59.65</v>
      </c>
      <c r="V42" s="196">
        <v>7.65</v>
      </c>
      <c r="W42" s="196">
        <v>14.67</v>
      </c>
      <c r="X42" s="196">
        <v>64.63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101.78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117.17</v>
      </c>
      <c r="AQ42" s="196">
        <v>38.049999999999997</v>
      </c>
      <c r="AR42" s="196">
        <v>47.1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489.22</v>
      </c>
      <c r="L43" s="196">
        <v>5.77</v>
      </c>
      <c r="M43" s="196">
        <v>61.25</v>
      </c>
      <c r="N43" s="196">
        <v>24.45</v>
      </c>
      <c r="O43" s="196">
        <v>70.39</v>
      </c>
      <c r="P43" s="196">
        <v>23.84</v>
      </c>
      <c r="Q43" s="196">
        <v>0</v>
      </c>
      <c r="R43" s="196">
        <v>17.88</v>
      </c>
      <c r="S43" s="196">
        <v>11.13</v>
      </c>
      <c r="T43" s="196">
        <v>0</v>
      </c>
      <c r="U43" s="196">
        <v>59.65</v>
      </c>
      <c r="V43" s="196">
        <v>7.65</v>
      </c>
      <c r="W43" s="196">
        <v>14.67</v>
      </c>
      <c r="X43" s="196">
        <v>64.63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101.78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117.17</v>
      </c>
      <c r="AQ43" s="196">
        <v>38.049999999999997</v>
      </c>
      <c r="AR43" s="196">
        <v>47.1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489.22</v>
      </c>
      <c r="L44" s="196">
        <v>5.77</v>
      </c>
      <c r="M44" s="196">
        <v>61.25</v>
      </c>
      <c r="N44" s="196">
        <v>24.45</v>
      </c>
      <c r="O44" s="196">
        <v>70.39</v>
      </c>
      <c r="P44" s="196">
        <v>23.84</v>
      </c>
      <c r="Q44" s="196">
        <v>0</v>
      </c>
      <c r="R44" s="196">
        <v>17.88</v>
      </c>
      <c r="S44" s="196">
        <v>11.13</v>
      </c>
      <c r="T44" s="196">
        <v>0</v>
      </c>
      <c r="U44" s="196">
        <v>59.65</v>
      </c>
      <c r="V44" s="196">
        <v>7.65</v>
      </c>
      <c r="W44" s="196">
        <v>14.67</v>
      </c>
      <c r="X44" s="196">
        <v>64.63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101.78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117.17</v>
      </c>
      <c r="AQ44" s="196">
        <v>38.049999999999997</v>
      </c>
      <c r="AR44" s="196">
        <v>47.1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489.22</v>
      </c>
      <c r="L45" s="196">
        <v>5.76</v>
      </c>
      <c r="M45" s="196">
        <v>61.25</v>
      </c>
      <c r="N45" s="196">
        <v>24.45</v>
      </c>
      <c r="O45" s="196">
        <v>70.39</v>
      </c>
      <c r="P45" s="196">
        <v>23.84</v>
      </c>
      <c r="Q45" s="196">
        <v>0</v>
      </c>
      <c r="R45" s="196">
        <v>17.88</v>
      </c>
      <c r="S45" s="196">
        <v>11.13</v>
      </c>
      <c r="T45" s="196">
        <v>0</v>
      </c>
      <c r="U45" s="196">
        <v>53.37</v>
      </c>
      <c r="V45" s="196">
        <v>7.65</v>
      </c>
      <c r="W45" s="196">
        <v>14.67</v>
      </c>
      <c r="X45" s="196">
        <v>62.23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101.78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117.17</v>
      </c>
      <c r="AQ45" s="196">
        <v>38.049999999999997</v>
      </c>
      <c r="AR45" s="196">
        <v>47.1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489.22</v>
      </c>
      <c r="L46" s="196">
        <v>5.76</v>
      </c>
      <c r="M46" s="196">
        <v>61.25</v>
      </c>
      <c r="N46" s="196">
        <v>24.45</v>
      </c>
      <c r="O46" s="196">
        <v>70.39</v>
      </c>
      <c r="P46" s="196">
        <v>23.84</v>
      </c>
      <c r="Q46" s="196">
        <v>0</v>
      </c>
      <c r="R46" s="196">
        <v>17.88</v>
      </c>
      <c r="S46" s="196">
        <v>11.13</v>
      </c>
      <c r="T46" s="196">
        <v>0</v>
      </c>
      <c r="U46" s="196">
        <v>51.28</v>
      </c>
      <c r="V46" s="196">
        <v>7.65</v>
      </c>
      <c r="W46" s="196">
        <v>14.67</v>
      </c>
      <c r="X46" s="196">
        <v>62.23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101.78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117.17</v>
      </c>
      <c r="AQ46" s="196">
        <v>38.049999999999997</v>
      </c>
      <c r="AR46" s="196">
        <v>47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489.22</v>
      </c>
      <c r="L47" s="196">
        <v>5.76</v>
      </c>
      <c r="M47" s="196">
        <v>61.25</v>
      </c>
      <c r="N47" s="196">
        <v>24.45</v>
      </c>
      <c r="O47" s="196">
        <v>70.39</v>
      </c>
      <c r="P47" s="196">
        <v>23.84</v>
      </c>
      <c r="Q47" s="196">
        <v>0</v>
      </c>
      <c r="R47" s="196">
        <v>17.88</v>
      </c>
      <c r="S47" s="196">
        <v>11.13</v>
      </c>
      <c r="T47" s="196">
        <v>0</v>
      </c>
      <c r="U47" s="196">
        <v>48.56</v>
      </c>
      <c r="V47" s="196">
        <v>7.65</v>
      </c>
      <c r="W47" s="196">
        <v>14.67</v>
      </c>
      <c r="X47" s="196">
        <v>62.22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117.17</v>
      </c>
      <c r="AQ47" s="196">
        <v>38.049999999999997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489.22</v>
      </c>
      <c r="L48" s="196">
        <v>5.76</v>
      </c>
      <c r="M48" s="196">
        <v>61.25</v>
      </c>
      <c r="N48" s="196">
        <v>24.45</v>
      </c>
      <c r="O48" s="196">
        <v>70.39</v>
      </c>
      <c r="P48" s="196">
        <v>23.84</v>
      </c>
      <c r="Q48" s="196">
        <v>0</v>
      </c>
      <c r="R48" s="196">
        <v>17.88</v>
      </c>
      <c r="S48" s="196">
        <v>11.13</v>
      </c>
      <c r="T48" s="196">
        <v>0</v>
      </c>
      <c r="U48" s="196">
        <v>48.56</v>
      </c>
      <c r="V48" s="196">
        <v>7.65</v>
      </c>
      <c r="W48" s="196">
        <v>14.67</v>
      </c>
      <c r="X48" s="196">
        <v>62.22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117.17</v>
      </c>
      <c r="AQ48" s="196">
        <v>38.049999999999997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489.22</v>
      </c>
      <c r="L49" s="196">
        <v>5.76</v>
      </c>
      <c r="M49" s="196">
        <v>61.25</v>
      </c>
      <c r="N49" s="196">
        <v>24.45</v>
      </c>
      <c r="O49" s="196">
        <v>70.39</v>
      </c>
      <c r="P49" s="196">
        <v>23.84</v>
      </c>
      <c r="Q49" s="196">
        <v>0</v>
      </c>
      <c r="R49" s="196">
        <v>17.88</v>
      </c>
      <c r="S49" s="196">
        <v>11.13</v>
      </c>
      <c r="T49" s="196">
        <v>0</v>
      </c>
      <c r="U49" s="196">
        <v>48.56</v>
      </c>
      <c r="V49" s="196">
        <v>7.65</v>
      </c>
      <c r="W49" s="196">
        <v>14.67</v>
      </c>
      <c r="X49" s="196">
        <v>62.22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117.17</v>
      </c>
      <c r="AQ49" s="196">
        <v>38.049999999999997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489.22</v>
      </c>
      <c r="L50" s="196">
        <v>5.76</v>
      </c>
      <c r="M50" s="196">
        <v>61.25</v>
      </c>
      <c r="N50" s="196">
        <v>24.45</v>
      </c>
      <c r="O50" s="196">
        <v>70.39</v>
      </c>
      <c r="P50" s="196">
        <v>23.84</v>
      </c>
      <c r="Q50" s="196">
        <v>0</v>
      </c>
      <c r="R50" s="196">
        <v>17.88</v>
      </c>
      <c r="S50" s="196">
        <v>11.13</v>
      </c>
      <c r="T50" s="196">
        <v>0</v>
      </c>
      <c r="U50" s="196">
        <v>48.56</v>
      </c>
      <c r="V50" s="196">
        <v>7.65</v>
      </c>
      <c r="W50" s="196">
        <v>14.67</v>
      </c>
      <c r="X50" s="196">
        <v>62.22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117.17</v>
      </c>
      <c r="AQ50" s="196">
        <v>38.049999999999997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489.44</v>
      </c>
      <c r="L51" s="196">
        <v>5.94</v>
      </c>
      <c r="M51" s="196">
        <v>61.25</v>
      </c>
      <c r="N51" s="196">
        <v>24.45</v>
      </c>
      <c r="O51" s="196">
        <v>70.39</v>
      </c>
      <c r="P51" s="196">
        <v>23.84</v>
      </c>
      <c r="Q51" s="196">
        <v>0</v>
      </c>
      <c r="R51" s="196">
        <v>17.88</v>
      </c>
      <c r="S51" s="196">
        <v>11.13</v>
      </c>
      <c r="T51" s="196">
        <v>0</v>
      </c>
      <c r="U51" s="196">
        <v>48.56</v>
      </c>
      <c r="V51" s="196">
        <v>7.65</v>
      </c>
      <c r="W51" s="196">
        <v>14.67</v>
      </c>
      <c r="X51" s="196">
        <v>62.22</v>
      </c>
      <c r="Y51" s="196">
        <v>0</v>
      </c>
      <c r="Z51">
        <v>0</v>
      </c>
      <c r="AA51" s="196">
        <v>15.67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78.290000000000006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117.17</v>
      </c>
      <c r="AQ51" s="196">
        <v>38.049999999999997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489.44</v>
      </c>
      <c r="L52" s="196">
        <v>5.76</v>
      </c>
      <c r="M52" s="196">
        <v>61.25</v>
      </c>
      <c r="N52" s="196">
        <v>24.45</v>
      </c>
      <c r="O52" s="196">
        <v>70.39</v>
      </c>
      <c r="P52" s="196">
        <v>23.84</v>
      </c>
      <c r="Q52" s="196">
        <v>0</v>
      </c>
      <c r="R52" s="196">
        <v>17.88</v>
      </c>
      <c r="S52" s="196">
        <v>11.13</v>
      </c>
      <c r="T52" s="196">
        <v>0</v>
      </c>
      <c r="U52" s="196">
        <v>48.56</v>
      </c>
      <c r="V52" s="196">
        <v>7.65</v>
      </c>
      <c r="W52" s="196">
        <v>14.67</v>
      </c>
      <c r="X52" s="196">
        <v>62.22</v>
      </c>
      <c r="Y52" s="196">
        <v>0</v>
      </c>
      <c r="Z52">
        <v>0</v>
      </c>
      <c r="AA52" s="196">
        <v>15.67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78.290000000000006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117.17</v>
      </c>
      <c r="AQ52" s="196">
        <v>38.049999999999997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489.43</v>
      </c>
      <c r="L53" s="196">
        <v>5.76</v>
      </c>
      <c r="M53" s="196">
        <v>61.25</v>
      </c>
      <c r="N53" s="196">
        <v>24.45</v>
      </c>
      <c r="O53" s="196">
        <v>70.39</v>
      </c>
      <c r="P53" s="196">
        <v>23.84</v>
      </c>
      <c r="Q53" s="196">
        <v>0</v>
      </c>
      <c r="R53" s="196">
        <v>17.88</v>
      </c>
      <c r="S53" s="196">
        <v>11.13</v>
      </c>
      <c r="T53" s="196">
        <v>0</v>
      </c>
      <c r="U53" s="196">
        <v>48.56</v>
      </c>
      <c r="V53" s="196">
        <v>7.65</v>
      </c>
      <c r="W53" s="196">
        <v>9.7899999999999991</v>
      </c>
      <c r="X53" s="196">
        <v>62.22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78.290000000000006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117.17</v>
      </c>
      <c r="AQ53" s="196">
        <v>32.06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489.43</v>
      </c>
      <c r="L54" s="196">
        <v>5.76</v>
      </c>
      <c r="M54" s="196">
        <v>61.25</v>
      </c>
      <c r="N54" s="196">
        <v>24.45</v>
      </c>
      <c r="O54" s="196">
        <v>70.39</v>
      </c>
      <c r="P54" s="196">
        <v>23.84</v>
      </c>
      <c r="Q54" s="196">
        <v>0</v>
      </c>
      <c r="R54" s="196">
        <v>17.88</v>
      </c>
      <c r="S54" s="196">
        <v>11.13</v>
      </c>
      <c r="T54" s="196">
        <v>0</v>
      </c>
      <c r="U54" s="196">
        <v>48.56</v>
      </c>
      <c r="V54" s="196">
        <v>7.65</v>
      </c>
      <c r="W54" s="196">
        <v>9.7899999999999991</v>
      </c>
      <c r="X54" s="196">
        <v>62.22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78.290000000000006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117.17</v>
      </c>
      <c r="AQ54" s="196">
        <v>32.06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470.6</v>
      </c>
      <c r="L55" s="196">
        <v>5.76</v>
      </c>
      <c r="M55" s="196">
        <v>61.25</v>
      </c>
      <c r="N55" s="196">
        <v>24.45</v>
      </c>
      <c r="O55" s="196">
        <v>70.39</v>
      </c>
      <c r="P55" s="196">
        <v>23.84</v>
      </c>
      <c r="Q55" s="196">
        <v>0</v>
      </c>
      <c r="R55" s="196">
        <v>18.57</v>
      </c>
      <c r="S55" s="196">
        <v>11.13</v>
      </c>
      <c r="T55" s="196">
        <v>0</v>
      </c>
      <c r="U55" s="196">
        <v>48.56</v>
      </c>
      <c r="V55" s="196">
        <v>7.65</v>
      </c>
      <c r="W55" s="196">
        <v>9.7899999999999991</v>
      </c>
      <c r="X55" s="196">
        <v>62.22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78.290000000000006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117.17</v>
      </c>
      <c r="AQ55" s="196">
        <v>32.06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435.06</v>
      </c>
      <c r="L56" s="196">
        <v>5.76</v>
      </c>
      <c r="M56" s="196">
        <v>61.25</v>
      </c>
      <c r="N56" s="196">
        <v>24.45</v>
      </c>
      <c r="O56" s="196">
        <v>70.39</v>
      </c>
      <c r="P56" s="196">
        <v>23.84</v>
      </c>
      <c r="Q56" s="196">
        <v>0</v>
      </c>
      <c r="R56" s="196">
        <v>17.88</v>
      </c>
      <c r="S56" s="196">
        <v>11.13</v>
      </c>
      <c r="T56" s="196">
        <v>0</v>
      </c>
      <c r="U56" s="196">
        <v>48.56</v>
      </c>
      <c r="V56" s="196">
        <v>7.66</v>
      </c>
      <c r="W56" s="196">
        <v>9.7899999999999991</v>
      </c>
      <c r="X56" s="196">
        <v>62.22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78.290000000000006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117.17</v>
      </c>
      <c r="AQ56" s="196">
        <v>32.06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409.77</v>
      </c>
      <c r="L57" s="196">
        <v>5.76</v>
      </c>
      <c r="M57" s="196">
        <v>61.25</v>
      </c>
      <c r="N57" s="196">
        <v>24.45</v>
      </c>
      <c r="O57" s="196">
        <v>70.39</v>
      </c>
      <c r="P57" s="196">
        <v>23.84</v>
      </c>
      <c r="Q57" s="196">
        <v>0</v>
      </c>
      <c r="R57" s="196">
        <v>15.29</v>
      </c>
      <c r="S57" s="196">
        <v>11.13</v>
      </c>
      <c r="T57" s="196">
        <v>0</v>
      </c>
      <c r="U57" s="196">
        <v>48.56</v>
      </c>
      <c r="V57" s="196">
        <v>7.65</v>
      </c>
      <c r="W57" s="196">
        <v>9.7899999999999991</v>
      </c>
      <c r="X57" s="196">
        <v>62.22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78.290000000000006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117.17</v>
      </c>
      <c r="AQ57" s="196">
        <v>32.25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370.94</v>
      </c>
      <c r="L58" s="196">
        <v>5.76</v>
      </c>
      <c r="M58" s="196">
        <v>61.25</v>
      </c>
      <c r="N58" s="196">
        <v>24.45</v>
      </c>
      <c r="O58" s="196">
        <v>70.39</v>
      </c>
      <c r="P58" s="196">
        <v>23.84</v>
      </c>
      <c r="Q58" s="196">
        <v>0.36</v>
      </c>
      <c r="R58" s="196">
        <v>17.88</v>
      </c>
      <c r="S58" s="196">
        <v>11.13</v>
      </c>
      <c r="T58" s="196">
        <v>0</v>
      </c>
      <c r="U58" s="196">
        <v>48.56</v>
      </c>
      <c r="V58" s="196">
        <v>7.65</v>
      </c>
      <c r="W58" s="196">
        <v>9.7899999999999991</v>
      </c>
      <c r="X58" s="196">
        <v>62.22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78.290000000000006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117.17</v>
      </c>
      <c r="AQ58" s="196">
        <v>32.25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293.83999999999997</v>
      </c>
      <c r="L59" s="196">
        <v>5.76</v>
      </c>
      <c r="M59" s="196">
        <v>61.25</v>
      </c>
      <c r="N59" s="196">
        <v>24.45</v>
      </c>
      <c r="O59" s="196">
        <v>70.39</v>
      </c>
      <c r="P59" s="196">
        <v>23.84</v>
      </c>
      <c r="Q59" s="196">
        <v>0.36</v>
      </c>
      <c r="R59" s="196">
        <v>17.88</v>
      </c>
      <c r="S59" s="196">
        <v>11.13</v>
      </c>
      <c r="T59" s="196">
        <v>0</v>
      </c>
      <c r="U59" s="196">
        <v>48.56</v>
      </c>
      <c r="V59" s="196">
        <v>7.65</v>
      </c>
      <c r="W59" s="196">
        <v>9.7899999999999991</v>
      </c>
      <c r="X59" s="196">
        <v>62.22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99.61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117.17</v>
      </c>
      <c r="AQ59" s="196">
        <v>32.06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248.17</v>
      </c>
      <c r="L60" s="196">
        <v>5.76</v>
      </c>
      <c r="M60" s="196">
        <v>61.25</v>
      </c>
      <c r="N60" s="196">
        <v>24.45</v>
      </c>
      <c r="O60" s="196">
        <v>70.39</v>
      </c>
      <c r="P60" s="196">
        <v>23.84</v>
      </c>
      <c r="Q60" s="196">
        <v>0.72</v>
      </c>
      <c r="R60" s="196">
        <v>17.88</v>
      </c>
      <c r="S60" s="196">
        <v>11.13</v>
      </c>
      <c r="T60" s="196">
        <v>0</v>
      </c>
      <c r="U60" s="196">
        <v>48.56</v>
      </c>
      <c r="V60" s="196">
        <v>7.65</v>
      </c>
      <c r="W60" s="196">
        <v>9.7899999999999991</v>
      </c>
      <c r="X60" s="196">
        <v>62.22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99.61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117.17</v>
      </c>
      <c r="AQ60" s="196">
        <v>32.06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248.17</v>
      </c>
      <c r="L61" s="196">
        <v>68.63</v>
      </c>
      <c r="M61" s="196">
        <v>61.25</v>
      </c>
      <c r="N61" s="196">
        <v>24.45</v>
      </c>
      <c r="O61" s="196">
        <v>70.39</v>
      </c>
      <c r="P61" s="196">
        <v>23.84</v>
      </c>
      <c r="Q61" s="196">
        <v>0.84</v>
      </c>
      <c r="R61" s="196">
        <v>17.88</v>
      </c>
      <c r="S61" s="196">
        <v>11.13</v>
      </c>
      <c r="T61" s="196">
        <v>0</v>
      </c>
      <c r="U61" s="196">
        <v>48.56</v>
      </c>
      <c r="V61" s="196">
        <v>7.65</v>
      </c>
      <c r="W61" s="196">
        <v>9.7899999999999991</v>
      </c>
      <c r="X61" s="196">
        <v>62.22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99.61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117.17</v>
      </c>
      <c r="AQ61" s="196">
        <v>32.06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248.17</v>
      </c>
      <c r="L62" s="196">
        <v>92.64</v>
      </c>
      <c r="M62" s="196">
        <v>61.25</v>
      </c>
      <c r="N62" s="196">
        <v>24.45</v>
      </c>
      <c r="O62" s="196">
        <v>70.39</v>
      </c>
      <c r="P62" s="196">
        <v>23.84</v>
      </c>
      <c r="Q62" s="196">
        <v>1.21</v>
      </c>
      <c r="R62" s="196">
        <v>17.88</v>
      </c>
      <c r="S62" s="196">
        <v>11.13</v>
      </c>
      <c r="T62" s="196">
        <v>0</v>
      </c>
      <c r="U62" s="196">
        <v>48.56</v>
      </c>
      <c r="V62" s="196">
        <v>7.65</v>
      </c>
      <c r="W62" s="196">
        <v>9.7899999999999991</v>
      </c>
      <c r="X62" s="196">
        <v>62.22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99.61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117.17</v>
      </c>
      <c r="AQ62" s="196">
        <v>32.06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246.65</v>
      </c>
      <c r="L63" s="196">
        <v>91.68</v>
      </c>
      <c r="M63" s="196">
        <v>61.25</v>
      </c>
      <c r="N63" s="196">
        <v>24.45</v>
      </c>
      <c r="O63" s="196">
        <v>70.39</v>
      </c>
      <c r="P63" s="196">
        <v>23.84</v>
      </c>
      <c r="Q63" s="196">
        <v>1.32</v>
      </c>
      <c r="R63" s="196">
        <v>17.88</v>
      </c>
      <c r="S63" s="196">
        <v>11.13</v>
      </c>
      <c r="T63" s="196">
        <v>0</v>
      </c>
      <c r="U63" s="196">
        <v>48.56</v>
      </c>
      <c r="V63" s="196">
        <v>7.65</v>
      </c>
      <c r="W63" s="196">
        <v>9.7899999999999991</v>
      </c>
      <c r="X63" s="196">
        <v>62.22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99.61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117.17</v>
      </c>
      <c r="AQ63" s="196">
        <v>32.06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246.65</v>
      </c>
      <c r="L64" s="196">
        <v>91.68</v>
      </c>
      <c r="M64" s="196">
        <v>61.25</v>
      </c>
      <c r="N64" s="196">
        <v>24.45</v>
      </c>
      <c r="O64" s="196">
        <v>70.39</v>
      </c>
      <c r="P64" s="196">
        <v>23.84</v>
      </c>
      <c r="Q64" s="196">
        <v>1.69</v>
      </c>
      <c r="R64" s="196">
        <v>17.88</v>
      </c>
      <c r="S64" s="196">
        <v>11.13</v>
      </c>
      <c r="T64" s="196">
        <v>0</v>
      </c>
      <c r="U64" s="196">
        <v>48.56</v>
      </c>
      <c r="V64" s="196">
        <v>7.65</v>
      </c>
      <c r="W64" s="196">
        <v>9.7899999999999991</v>
      </c>
      <c r="X64" s="196">
        <v>62.22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99.61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117.17</v>
      </c>
      <c r="AQ64" s="196">
        <v>32.06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246.65</v>
      </c>
      <c r="L65" s="196">
        <v>57.2</v>
      </c>
      <c r="M65" s="196">
        <v>61.25</v>
      </c>
      <c r="N65" s="196">
        <v>24.45</v>
      </c>
      <c r="O65" s="196">
        <v>70.39</v>
      </c>
      <c r="P65" s="196">
        <v>23.84</v>
      </c>
      <c r="Q65" s="196">
        <v>1.69</v>
      </c>
      <c r="R65" s="196">
        <v>17.88</v>
      </c>
      <c r="S65" s="196">
        <v>11.13</v>
      </c>
      <c r="T65" s="196">
        <v>0</v>
      </c>
      <c r="U65" s="196">
        <v>50.16</v>
      </c>
      <c r="V65" s="196">
        <v>7.65</v>
      </c>
      <c r="W65" s="196">
        <v>9.7899999999999991</v>
      </c>
      <c r="X65" s="196">
        <v>62.22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117.17</v>
      </c>
      <c r="AQ65" s="196">
        <v>32.06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244.71</v>
      </c>
      <c r="L66" s="196">
        <v>5.77</v>
      </c>
      <c r="M66" s="196">
        <v>61.25</v>
      </c>
      <c r="N66" s="196">
        <v>24.45</v>
      </c>
      <c r="O66" s="196">
        <v>70.39</v>
      </c>
      <c r="P66" s="196">
        <v>23.84</v>
      </c>
      <c r="Q66" s="196">
        <v>2.17</v>
      </c>
      <c r="R66" s="196">
        <v>17.88</v>
      </c>
      <c r="S66" s="196">
        <v>11.13</v>
      </c>
      <c r="T66" s="196">
        <v>0</v>
      </c>
      <c r="U66" s="196">
        <v>52.37</v>
      </c>
      <c r="V66" s="196">
        <v>7.65</v>
      </c>
      <c r="W66" s="196">
        <v>9.7899999999999991</v>
      </c>
      <c r="X66" s="196">
        <v>62.22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117.17</v>
      </c>
      <c r="AQ66" s="196">
        <v>32.06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244.5</v>
      </c>
      <c r="L67" s="196">
        <v>5.77</v>
      </c>
      <c r="M67" s="196">
        <v>61.25</v>
      </c>
      <c r="N67" s="196">
        <v>24.45</v>
      </c>
      <c r="O67" s="196">
        <v>70.39</v>
      </c>
      <c r="P67" s="196">
        <v>23.84</v>
      </c>
      <c r="Q67" s="196">
        <v>2.5299999999999998</v>
      </c>
      <c r="R67" s="196">
        <v>17.88</v>
      </c>
      <c r="S67" s="196">
        <v>11.13</v>
      </c>
      <c r="T67" s="196">
        <v>0</v>
      </c>
      <c r="U67" s="196">
        <v>54.52</v>
      </c>
      <c r="V67" s="196">
        <v>7.65</v>
      </c>
      <c r="W67" s="196">
        <v>9.7899999999999991</v>
      </c>
      <c r="X67" s="196">
        <v>62.22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101.78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117.17</v>
      </c>
      <c r="AQ67" s="196">
        <v>32.06</v>
      </c>
      <c r="AR67" s="196">
        <v>43.16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244.5</v>
      </c>
      <c r="L68" s="196">
        <v>5.77</v>
      </c>
      <c r="M68" s="196">
        <v>61.25</v>
      </c>
      <c r="N68" s="196">
        <v>24.45</v>
      </c>
      <c r="O68" s="196">
        <v>70.39</v>
      </c>
      <c r="P68" s="196">
        <v>23.84</v>
      </c>
      <c r="Q68" s="196">
        <v>3</v>
      </c>
      <c r="R68" s="196">
        <v>17.88</v>
      </c>
      <c r="S68" s="196">
        <v>11.13</v>
      </c>
      <c r="T68" s="196">
        <v>0</v>
      </c>
      <c r="U68" s="196">
        <v>55.87</v>
      </c>
      <c r="V68" s="196">
        <v>7.65</v>
      </c>
      <c r="W68" s="196">
        <v>9.7899999999999991</v>
      </c>
      <c r="X68" s="196">
        <v>62.22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101.78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117.17</v>
      </c>
      <c r="AQ68" s="196">
        <v>32.06</v>
      </c>
      <c r="AR68" s="196">
        <v>25.67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244.5</v>
      </c>
      <c r="L69" s="196">
        <v>5.77</v>
      </c>
      <c r="M69" s="196">
        <v>61.25</v>
      </c>
      <c r="N69" s="196">
        <v>24.45</v>
      </c>
      <c r="O69" s="196">
        <v>70.39</v>
      </c>
      <c r="P69" s="196">
        <v>23.84</v>
      </c>
      <c r="Q69" s="196">
        <v>3.61</v>
      </c>
      <c r="R69" s="196">
        <v>17.88</v>
      </c>
      <c r="S69" s="196">
        <v>11.13</v>
      </c>
      <c r="T69" s="196">
        <v>0</v>
      </c>
      <c r="U69" s="196">
        <v>56.78</v>
      </c>
      <c r="V69" s="196">
        <v>7.65</v>
      </c>
      <c r="W69" s="196">
        <v>9.7899999999999991</v>
      </c>
      <c r="X69" s="196">
        <v>62.22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101.78</v>
      </c>
      <c r="AJ69" s="196">
        <v>0</v>
      </c>
      <c r="AK69" s="196">
        <v>0</v>
      </c>
      <c r="AL69" s="196">
        <v>0</v>
      </c>
      <c r="AM69" s="196">
        <v>0</v>
      </c>
      <c r="AN69" s="196">
        <v>35</v>
      </c>
      <c r="AO69">
        <v>0</v>
      </c>
      <c r="AP69" s="196">
        <v>117.17</v>
      </c>
      <c r="AQ69" s="196">
        <v>32.06</v>
      </c>
      <c r="AR69" s="196">
        <v>8.27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244.5</v>
      </c>
      <c r="L70" s="196">
        <v>5.77</v>
      </c>
      <c r="M70" s="196">
        <v>61.25</v>
      </c>
      <c r="N70" s="196">
        <v>24.45</v>
      </c>
      <c r="O70" s="196">
        <v>70.39</v>
      </c>
      <c r="P70" s="196">
        <v>23.84</v>
      </c>
      <c r="Q70" s="196">
        <v>4.09</v>
      </c>
      <c r="R70" s="196">
        <v>17.88</v>
      </c>
      <c r="S70" s="196">
        <v>11.13</v>
      </c>
      <c r="T70" s="196">
        <v>0</v>
      </c>
      <c r="U70" s="196">
        <v>57.58</v>
      </c>
      <c r="V70" s="196">
        <v>7.65</v>
      </c>
      <c r="W70" s="196">
        <v>9.7899999999999991</v>
      </c>
      <c r="X70" s="196">
        <v>62.22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101.78</v>
      </c>
      <c r="AJ70" s="196">
        <v>0</v>
      </c>
      <c r="AK70" s="196">
        <v>0</v>
      </c>
      <c r="AL70" s="196">
        <v>0</v>
      </c>
      <c r="AM70" s="196">
        <v>0</v>
      </c>
      <c r="AN70" s="196">
        <v>60</v>
      </c>
      <c r="AO70">
        <v>0</v>
      </c>
      <c r="AP70" s="196">
        <v>117.17</v>
      </c>
      <c r="AQ70" s="196">
        <v>32.06</v>
      </c>
      <c r="AR70" s="196">
        <v>1.36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244.5</v>
      </c>
      <c r="L71" s="196">
        <v>5.77</v>
      </c>
      <c r="M71" s="196">
        <v>61.25</v>
      </c>
      <c r="N71" s="196">
        <v>24.45</v>
      </c>
      <c r="O71" s="196">
        <v>70.39</v>
      </c>
      <c r="P71" s="196">
        <v>23.84</v>
      </c>
      <c r="Q71" s="196">
        <v>4.09</v>
      </c>
      <c r="R71" s="196">
        <v>18.12</v>
      </c>
      <c r="S71" s="196">
        <v>11.13</v>
      </c>
      <c r="T71" s="196">
        <v>0</v>
      </c>
      <c r="U71" s="196">
        <v>58.38</v>
      </c>
      <c r="V71" s="196">
        <v>7.65</v>
      </c>
      <c r="W71" s="196">
        <v>9.7899999999999991</v>
      </c>
      <c r="X71" s="196">
        <v>62.22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101.78</v>
      </c>
      <c r="AJ71" s="196">
        <v>0</v>
      </c>
      <c r="AK71" s="196">
        <v>0</v>
      </c>
      <c r="AL71" s="196">
        <v>0</v>
      </c>
      <c r="AM71" s="196">
        <v>0</v>
      </c>
      <c r="AN71" s="196">
        <v>130</v>
      </c>
      <c r="AO71">
        <v>0</v>
      </c>
      <c r="AP71" s="196">
        <v>117.17</v>
      </c>
      <c r="AQ71" s="196">
        <v>32.06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244.5</v>
      </c>
      <c r="L72" s="196">
        <v>5.77</v>
      </c>
      <c r="M72" s="196">
        <v>61.25</v>
      </c>
      <c r="N72" s="196">
        <v>24.45</v>
      </c>
      <c r="O72" s="196">
        <v>70.39</v>
      </c>
      <c r="P72" s="196">
        <v>23.84</v>
      </c>
      <c r="Q72" s="196">
        <v>4.09</v>
      </c>
      <c r="R72" s="196">
        <v>18.12</v>
      </c>
      <c r="S72" s="196">
        <v>11.13</v>
      </c>
      <c r="T72" s="196">
        <v>0</v>
      </c>
      <c r="U72" s="196">
        <v>59.42</v>
      </c>
      <c r="V72" s="196">
        <v>7.65</v>
      </c>
      <c r="W72" s="196">
        <v>9.7899999999999991</v>
      </c>
      <c r="X72" s="196">
        <v>62.22</v>
      </c>
      <c r="Y72" s="196">
        <v>0</v>
      </c>
      <c r="Z72">
        <v>0</v>
      </c>
      <c r="AA72" s="196">
        <v>9.0500000000000007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101.78</v>
      </c>
      <c r="AJ72" s="196">
        <v>0</v>
      </c>
      <c r="AK72" s="196">
        <v>0</v>
      </c>
      <c r="AL72" s="196">
        <v>0</v>
      </c>
      <c r="AM72" s="196">
        <v>0</v>
      </c>
      <c r="AN72" s="196">
        <v>130</v>
      </c>
      <c r="AO72">
        <v>0</v>
      </c>
      <c r="AP72" s="196">
        <v>117.17</v>
      </c>
      <c r="AQ72" s="196">
        <v>32.06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244.5</v>
      </c>
      <c r="L73" s="196">
        <v>5.77</v>
      </c>
      <c r="M73" s="196">
        <v>61.25</v>
      </c>
      <c r="N73" s="196">
        <v>24.45</v>
      </c>
      <c r="O73" s="196">
        <v>70.39</v>
      </c>
      <c r="P73" s="196">
        <v>23.84</v>
      </c>
      <c r="Q73" s="196">
        <v>4.09</v>
      </c>
      <c r="R73" s="196">
        <v>18.12</v>
      </c>
      <c r="S73" s="196">
        <v>11.13</v>
      </c>
      <c r="T73" s="196">
        <v>0</v>
      </c>
      <c r="U73" s="196">
        <v>59.65</v>
      </c>
      <c r="V73" s="196">
        <v>7.65</v>
      </c>
      <c r="W73" s="196">
        <v>9.7899999999999991</v>
      </c>
      <c r="X73" s="196">
        <v>62.22</v>
      </c>
      <c r="Y73" s="196">
        <v>0</v>
      </c>
      <c r="Z73">
        <v>0</v>
      </c>
      <c r="AA73" s="196">
        <v>9.0500000000000007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101.78</v>
      </c>
      <c r="AJ73" s="196">
        <v>0</v>
      </c>
      <c r="AK73" s="196">
        <v>0</v>
      </c>
      <c r="AL73" s="196">
        <v>0</v>
      </c>
      <c r="AM73" s="196">
        <v>0</v>
      </c>
      <c r="AN73" s="196">
        <v>130</v>
      </c>
      <c r="AO73">
        <v>0</v>
      </c>
      <c r="AP73" s="196">
        <v>117.17</v>
      </c>
      <c r="AQ73" s="196">
        <v>32.06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244.5</v>
      </c>
      <c r="L74" s="196">
        <v>5.77</v>
      </c>
      <c r="M74" s="196">
        <v>61.25</v>
      </c>
      <c r="N74" s="196">
        <v>24.45</v>
      </c>
      <c r="O74" s="196">
        <v>70.39</v>
      </c>
      <c r="P74" s="196">
        <v>23.84</v>
      </c>
      <c r="Q74" s="196">
        <v>4.09</v>
      </c>
      <c r="R74" s="196">
        <v>18.12</v>
      </c>
      <c r="S74" s="196">
        <v>11.13</v>
      </c>
      <c r="T74" s="196">
        <v>0</v>
      </c>
      <c r="U74" s="196">
        <v>59.65</v>
      </c>
      <c r="V74" s="196">
        <v>7.65</v>
      </c>
      <c r="W74" s="196">
        <v>9.7899999999999991</v>
      </c>
      <c r="X74" s="196">
        <v>62.22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101.78</v>
      </c>
      <c r="AJ74" s="196">
        <v>0</v>
      </c>
      <c r="AK74" s="196">
        <v>0</v>
      </c>
      <c r="AL74" s="196">
        <v>0</v>
      </c>
      <c r="AM74" s="196">
        <v>0</v>
      </c>
      <c r="AN74" s="196">
        <v>130</v>
      </c>
      <c r="AO74">
        <v>0</v>
      </c>
      <c r="AP74" s="196">
        <v>117.17</v>
      </c>
      <c r="AQ74" s="196">
        <v>32.06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244.5</v>
      </c>
      <c r="L75" s="196">
        <v>5.77</v>
      </c>
      <c r="M75" s="196">
        <v>61.25</v>
      </c>
      <c r="N75" s="196">
        <v>24.45</v>
      </c>
      <c r="O75" s="196">
        <v>70.39</v>
      </c>
      <c r="P75" s="196">
        <v>23.84</v>
      </c>
      <c r="Q75" s="196">
        <v>4.09</v>
      </c>
      <c r="R75" s="196">
        <v>18.12</v>
      </c>
      <c r="S75" s="196">
        <v>11.13</v>
      </c>
      <c r="T75" s="196">
        <v>0</v>
      </c>
      <c r="U75" s="196">
        <v>59.65</v>
      </c>
      <c r="V75" s="196">
        <v>7.65</v>
      </c>
      <c r="W75" s="196">
        <v>9.09</v>
      </c>
      <c r="X75" s="196">
        <v>62.22</v>
      </c>
      <c r="Y75" s="196">
        <v>0</v>
      </c>
      <c r="Z75">
        <v>0</v>
      </c>
      <c r="AA75" s="196">
        <v>16.12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101.78</v>
      </c>
      <c r="AJ75" s="196">
        <v>0</v>
      </c>
      <c r="AK75" s="196">
        <v>0</v>
      </c>
      <c r="AL75" s="196">
        <v>0</v>
      </c>
      <c r="AM75" s="196">
        <v>0</v>
      </c>
      <c r="AN75" s="196">
        <v>130</v>
      </c>
      <c r="AO75">
        <v>0</v>
      </c>
      <c r="AP75" s="196">
        <v>117.17</v>
      </c>
      <c r="AQ75" s="196">
        <v>32.06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244.5</v>
      </c>
      <c r="L76" s="196">
        <v>5.77</v>
      </c>
      <c r="M76" s="196">
        <v>61.25</v>
      </c>
      <c r="N76" s="196">
        <v>24.45</v>
      </c>
      <c r="O76" s="196">
        <v>70.39</v>
      </c>
      <c r="P76" s="196">
        <v>23.84</v>
      </c>
      <c r="Q76" s="196">
        <v>4.09</v>
      </c>
      <c r="R76" s="196">
        <v>18.12</v>
      </c>
      <c r="S76" s="196">
        <v>11.13</v>
      </c>
      <c r="T76" s="196">
        <v>0</v>
      </c>
      <c r="U76" s="196">
        <v>59.65</v>
      </c>
      <c r="V76" s="196">
        <v>7.65</v>
      </c>
      <c r="W76" s="196">
        <v>9.09</v>
      </c>
      <c r="X76" s="196">
        <v>62.22</v>
      </c>
      <c r="Y76" s="196">
        <v>0</v>
      </c>
      <c r="Z76">
        <v>0</v>
      </c>
      <c r="AA76" s="196">
        <v>16.12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101.78</v>
      </c>
      <c r="AJ76" s="196">
        <v>0</v>
      </c>
      <c r="AK76" s="196">
        <v>0</v>
      </c>
      <c r="AL76" s="196">
        <v>0</v>
      </c>
      <c r="AM76" s="196">
        <v>0</v>
      </c>
      <c r="AN76" s="196">
        <v>200</v>
      </c>
      <c r="AO76">
        <v>0</v>
      </c>
      <c r="AP76" s="196">
        <v>117.17</v>
      </c>
      <c r="AQ76" s="196">
        <v>32.06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244.5</v>
      </c>
      <c r="L77" s="196">
        <v>5.77</v>
      </c>
      <c r="M77" s="196">
        <v>61.25</v>
      </c>
      <c r="N77" s="196">
        <v>24.45</v>
      </c>
      <c r="O77" s="196">
        <v>70.39</v>
      </c>
      <c r="P77" s="196">
        <v>23.84</v>
      </c>
      <c r="Q77" s="196">
        <v>4.09</v>
      </c>
      <c r="R77" s="196">
        <v>18.12</v>
      </c>
      <c r="S77" s="196">
        <v>11.13</v>
      </c>
      <c r="T77" s="196">
        <v>0</v>
      </c>
      <c r="U77" s="196">
        <v>59.65</v>
      </c>
      <c r="V77" s="196">
        <v>7.65</v>
      </c>
      <c r="W77" s="196">
        <v>9.09</v>
      </c>
      <c r="X77" s="196">
        <v>62.22</v>
      </c>
      <c r="Y77" s="196">
        <v>0</v>
      </c>
      <c r="Z77">
        <v>0</v>
      </c>
      <c r="AA77" s="196">
        <v>16.12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101.78</v>
      </c>
      <c r="AJ77" s="196">
        <v>0</v>
      </c>
      <c r="AK77" s="196">
        <v>0</v>
      </c>
      <c r="AL77" s="196">
        <v>0</v>
      </c>
      <c r="AM77" s="196">
        <v>0</v>
      </c>
      <c r="AN77" s="196">
        <v>200</v>
      </c>
      <c r="AO77">
        <v>0</v>
      </c>
      <c r="AP77" s="196">
        <v>117.17</v>
      </c>
      <c r="AQ77" s="196">
        <v>32.06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244.5</v>
      </c>
      <c r="L78" s="196">
        <v>5.77</v>
      </c>
      <c r="M78" s="196">
        <v>61.25</v>
      </c>
      <c r="N78" s="196">
        <v>24.45</v>
      </c>
      <c r="O78" s="196">
        <v>70.39</v>
      </c>
      <c r="P78" s="196">
        <v>23.84</v>
      </c>
      <c r="Q78" s="196">
        <v>4.09</v>
      </c>
      <c r="R78" s="196">
        <v>18.12</v>
      </c>
      <c r="S78" s="196">
        <v>11.13</v>
      </c>
      <c r="T78" s="196">
        <v>0</v>
      </c>
      <c r="U78" s="196">
        <v>59.65</v>
      </c>
      <c r="V78" s="196">
        <v>7.65</v>
      </c>
      <c r="W78" s="196">
        <v>9.09</v>
      </c>
      <c r="X78" s="196">
        <v>62.22</v>
      </c>
      <c r="Y78" s="196">
        <v>0</v>
      </c>
      <c r="Z78">
        <v>0</v>
      </c>
      <c r="AA78" s="196">
        <v>16.12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101.78</v>
      </c>
      <c r="AJ78" s="196">
        <v>0</v>
      </c>
      <c r="AK78" s="196">
        <v>0</v>
      </c>
      <c r="AL78" s="196">
        <v>0</v>
      </c>
      <c r="AM78" s="196">
        <v>0</v>
      </c>
      <c r="AN78" s="196">
        <v>200</v>
      </c>
      <c r="AO78">
        <v>0</v>
      </c>
      <c r="AP78" s="196">
        <v>117.17</v>
      </c>
      <c r="AQ78" s="196">
        <v>32.06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244.5</v>
      </c>
      <c r="L79" s="196">
        <v>5.77</v>
      </c>
      <c r="M79" s="196">
        <v>61.25</v>
      </c>
      <c r="N79" s="196">
        <v>24.45</v>
      </c>
      <c r="O79" s="196">
        <v>70.39</v>
      </c>
      <c r="P79" s="196">
        <v>23.84</v>
      </c>
      <c r="Q79" s="196">
        <v>4.09</v>
      </c>
      <c r="R79" s="196">
        <v>17.88</v>
      </c>
      <c r="S79" s="196">
        <v>11.13</v>
      </c>
      <c r="T79" s="196">
        <v>0</v>
      </c>
      <c r="U79" s="196">
        <v>59.65</v>
      </c>
      <c r="V79" s="196">
        <v>7.65</v>
      </c>
      <c r="W79" s="196">
        <v>9.09</v>
      </c>
      <c r="X79" s="196">
        <v>62.22</v>
      </c>
      <c r="Y79" s="196">
        <v>0</v>
      </c>
      <c r="Z79">
        <v>0</v>
      </c>
      <c r="AA79" s="196">
        <v>16.12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105.72</v>
      </c>
      <c r="AJ79" s="196">
        <v>0</v>
      </c>
      <c r="AK79" s="196">
        <v>0</v>
      </c>
      <c r="AL79" s="196">
        <v>0</v>
      </c>
      <c r="AM79" s="196">
        <v>0</v>
      </c>
      <c r="AN79" s="196">
        <v>200</v>
      </c>
      <c r="AO79">
        <v>0</v>
      </c>
      <c r="AP79" s="196">
        <v>117.17</v>
      </c>
      <c r="AQ79" s="196">
        <v>32.06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244.5</v>
      </c>
      <c r="L80" s="196">
        <v>5.77</v>
      </c>
      <c r="M80" s="196">
        <v>61.25</v>
      </c>
      <c r="N80" s="196">
        <v>24.45</v>
      </c>
      <c r="O80" s="196">
        <v>70.39</v>
      </c>
      <c r="P80" s="196">
        <v>23.84</v>
      </c>
      <c r="Q80" s="196">
        <v>4.09</v>
      </c>
      <c r="R80" s="196">
        <v>17.88</v>
      </c>
      <c r="S80" s="196">
        <v>10.83</v>
      </c>
      <c r="T80" s="196">
        <v>0</v>
      </c>
      <c r="U80" s="196">
        <v>59.65</v>
      </c>
      <c r="V80" s="196">
        <v>7.65</v>
      </c>
      <c r="W80" s="196">
        <v>9.09</v>
      </c>
      <c r="X80" s="196">
        <v>62.22</v>
      </c>
      <c r="Y80" s="196">
        <v>0</v>
      </c>
      <c r="Z80">
        <v>0</v>
      </c>
      <c r="AA80" s="196">
        <v>16.12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105.72</v>
      </c>
      <c r="AJ80" s="196">
        <v>0</v>
      </c>
      <c r="AK80" s="196">
        <v>0</v>
      </c>
      <c r="AL80" s="196">
        <v>0</v>
      </c>
      <c r="AM80" s="196">
        <v>0</v>
      </c>
      <c r="AN80" s="196">
        <v>200</v>
      </c>
      <c r="AO80">
        <v>0</v>
      </c>
      <c r="AP80" s="196">
        <v>117.17</v>
      </c>
      <c r="AQ80" s="196">
        <v>32.06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244.5</v>
      </c>
      <c r="L81" s="196">
        <v>5.77</v>
      </c>
      <c r="M81" s="196">
        <v>61.25</v>
      </c>
      <c r="N81" s="196">
        <v>24.45</v>
      </c>
      <c r="O81" s="196">
        <v>70.39</v>
      </c>
      <c r="P81" s="196">
        <v>23.84</v>
      </c>
      <c r="Q81" s="196">
        <v>4.09</v>
      </c>
      <c r="R81" s="196">
        <v>17.88</v>
      </c>
      <c r="S81" s="196">
        <v>10.83</v>
      </c>
      <c r="T81" s="196">
        <v>0</v>
      </c>
      <c r="U81" s="196">
        <v>59.65</v>
      </c>
      <c r="V81" s="196">
        <v>7.65</v>
      </c>
      <c r="W81" s="196">
        <v>9.09</v>
      </c>
      <c r="X81" s="196">
        <v>62.22</v>
      </c>
      <c r="Y81" s="196">
        <v>0</v>
      </c>
      <c r="Z81">
        <v>0</v>
      </c>
      <c r="AA81" s="196">
        <v>16.12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105.72</v>
      </c>
      <c r="AJ81" s="196">
        <v>0</v>
      </c>
      <c r="AK81" s="196">
        <v>0</v>
      </c>
      <c r="AL81" s="196">
        <v>0</v>
      </c>
      <c r="AM81" s="196">
        <v>0</v>
      </c>
      <c r="AN81" s="196">
        <v>200</v>
      </c>
      <c r="AO81">
        <v>0</v>
      </c>
      <c r="AP81" s="196">
        <v>117.17</v>
      </c>
      <c r="AQ81" s="196">
        <v>32.06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244.5</v>
      </c>
      <c r="L82" s="196">
        <v>5.77</v>
      </c>
      <c r="M82" s="196">
        <v>61.25</v>
      </c>
      <c r="N82" s="196">
        <v>24.45</v>
      </c>
      <c r="O82" s="196">
        <v>70.39</v>
      </c>
      <c r="P82" s="196">
        <v>23.84</v>
      </c>
      <c r="Q82" s="196">
        <v>4.09</v>
      </c>
      <c r="R82" s="196">
        <v>17.88</v>
      </c>
      <c r="S82" s="196">
        <v>10.83</v>
      </c>
      <c r="T82" s="196">
        <v>0</v>
      </c>
      <c r="U82" s="196">
        <v>59.65</v>
      </c>
      <c r="V82" s="196">
        <v>7.65</v>
      </c>
      <c r="W82" s="196">
        <v>9.09</v>
      </c>
      <c r="X82" s="196">
        <v>62.22</v>
      </c>
      <c r="Y82" s="196">
        <v>0</v>
      </c>
      <c r="Z82">
        <v>0</v>
      </c>
      <c r="AA82" s="196">
        <v>16.12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105.72</v>
      </c>
      <c r="AJ82" s="196">
        <v>0</v>
      </c>
      <c r="AK82" s="196">
        <v>0</v>
      </c>
      <c r="AL82" s="196">
        <v>0</v>
      </c>
      <c r="AM82" s="196">
        <v>0</v>
      </c>
      <c r="AN82" s="196">
        <v>200</v>
      </c>
      <c r="AO82">
        <v>0</v>
      </c>
      <c r="AP82" s="196">
        <v>117.17</v>
      </c>
      <c r="AQ82" s="196">
        <v>32.06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244.5</v>
      </c>
      <c r="L83" s="196">
        <v>5.77</v>
      </c>
      <c r="M83" s="196">
        <v>61.25</v>
      </c>
      <c r="N83" s="196">
        <v>24.45</v>
      </c>
      <c r="O83" s="196">
        <v>70.39</v>
      </c>
      <c r="P83" s="196">
        <v>23.84</v>
      </c>
      <c r="Q83" s="196">
        <v>4.09</v>
      </c>
      <c r="R83" s="196">
        <v>17.88</v>
      </c>
      <c r="S83" s="196">
        <v>10.83</v>
      </c>
      <c r="T83" s="196">
        <v>0</v>
      </c>
      <c r="U83" s="196">
        <v>59.65</v>
      </c>
      <c r="V83" s="196">
        <v>7.65</v>
      </c>
      <c r="W83" s="196">
        <v>9.09</v>
      </c>
      <c r="X83" s="196">
        <v>62.22</v>
      </c>
      <c r="Y83" s="196">
        <v>0</v>
      </c>
      <c r="Z83">
        <v>0</v>
      </c>
      <c r="AA83" s="196">
        <v>16.12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137.22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117.17</v>
      </c>
      <c r="AQ83" s="196">
        <v>32.06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244.5</v>
      </c>
      <c r="L84" s="196">
        <v>5.77</v>
      </c>
      <c r="M84" s="196">
        <v>61.25</v>
      </c>
      <c r="N84" s="196">
        <v>24.45</v>
      </c>
      <c r="O84" s="196">
        <v>70.39</v>
      </c>
      <c r="P84" s="196">
        <v>23.84</v>
      </c>
      <c r="Q84" s="196">
        <v>4.09</v>
      </c>
      <c r="R84" s="196">
        <v>17.88</v>
      </c>
      <c r="S84" s="196">
        <v>10.83</v>
      </c>
      <c r="T84" s="196">
        <v>0</v>
      </c>
      <c r="U84" s="196">
        <v>59.65</v>
      </c>
      <c r="V84" s="196">
        <v>7.65</v>
      </c>
      <c r="W84" s="196">
        <v>9.09</v>
      </c>
      <c r="X84" s="196">
        <v>62.22</v>
      </c>
      <c r="Y84" s="196">
        <v>0</v>
      </c>
      <c r="Z84">
        <v>0</v>
      </c>
      <c r="AA84" s="196">
        <v>16.12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137.22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117.17</v>
      </c>
      <c r="AQ84" s="196">
        <v>32.06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254.58</v>
      </c>
      <c r="L85" s="196">
        <v>5.95</v>
      </c>
      <c r="M85" s="196">
        <v>61.25</v>
      </c>
      <c r="N85" s="196">
        <v>24.45</v>
      </c>
      <c r="O85" s="196">
        <v>70.39</v>
      </c>
      <c r="P85" s="196">
        <v>23.84</v>
      </c>
      <c r="Q85" s="196">
        <v>4.0999999999999996</v>
      </c>
      <c r="R85" s="196">
        <v>17.88</v>
      </c>
      <c r="S85" s="196">
        <v>10.84</v>
      </c>
      <c r="T85" s="196">
        <v>0</v>
      </c>
      <c r="U85" s="196">
        <v>59.65</v>
      </c>
      <c r="V85" s="196">
        <v>7.65</v>
      </c>
      <c r="W85" s="196">
        <v>9.09</v>
      </c>
      <c r="X85" s="196">
        <v>62.22</v>
      </c>
      <c r="Y85" s="196">
        <v>0</v>
      </c>
      <c r="Z85">
        <v>0</v>
      </c>
      <c r="AA85" s="196">
        <v>16.12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159.61000000000001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117.17</v>
      </c>
      <c r="AQ85" s="196">
        <v>32.06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244.49</v>
      </c>
      <c r="L86" s="196">
        <v>11.52</v>
      </c>
      <c r="M86" s="196">
        <v>61.25</v>
      </c>
      <c r="N86" s="196">
        <v>24.45</v>
      </c>
      <c r="O86" s="196">
        <v>70.39</v>
      </c>
      <c r="P86" s="196">
        <v>23.84</v>
      </c>
      <c r="Q86" s="196">
        <v>4.13</v>
      </c>
      <c r="R86" s="196">
        <v>17.88</v>
      </c>
      <c r="S86" s="196">
        <v>10.84</v>
      </c>
      <c r="T86" s="196">
        <v>0</v>
      </c>
      <c r="U86" s="196">
        <v>59.65</v>
      </c>
      <c r="V86" s="196">
        <v>7.65</v>
      </c>
      <c r="W86" s="196">
        <v>9.09</v>
      </c>
      <c r="X86" s="196">
        <v>62.22</v>
      </c>
      <c r="Y86" s="196">
        <v>0</v>
      </c>
      <c r="Z86">
        <v>0</v>
      </c>
      <c r="AA86" s="196">
        <v>16.12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159.61000000000001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117.17</v>
      </c>
      <c r="AQ86" s="196">
        <v>32.06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244.71</v>
      </c>
      <c r="L87" s="196">
        <v>11.52</v>
      </c>
      <c r="M87" s="196">
        <v>61.25</v>
      </c>
      <c r="N87" s="196">
        <v>24.45</v>
      </c>
      <c r="O87" s="196">
        <v>70.39</v>
      </c>
      <c r="P87" s="196">
        <v>23.84</v>
      </c>
      <c r="Q87" s="196">
        <v>4.13</v>
      </c>
      <c r="R87" s="196">
        <v>17.88</v>
      </c>
      <c r="S87" s="196">
        <v>10.84</v>
      </c>
      <c r="T87" s="196">
        <v>0</v>
      </c>
      <c r="U87" s="196">
        <v>59.65</v>
      </c>
      <c r="V87" s="196">
        <v>7.65</v>
      </c>
      <c r="W87" s="196">
        <v>9.09</v>
      </c>
      <c r="X87" s="196">
        <v>62.22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117.17</v>
      </c>
      <c r="AQ87" s="196">
        <v>32.06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244.71</v>
      </c>
      <c r="L88" s="196">
        <v>57.19</v>
      </c>
      <c r="M88" s="196">
        <v>61.25</v>
      </c>
      <c r="N88" s="196">
        <v>24.45</v>
      </c>
      <c r="O88" s="196">
        <v>70.39</v>
      </c>
      <c r="P88" s="196">
        <v>23.84</v>
      </c>
      <c r="Q88" s="196">
        <v>4.13</v>
      </c>
      <c r="R88" s="196">
        <v>17.88</v>
      </c>
      <c r="S88" s="196">
        <v>10.84</v>
      </c>
      <c r="T88" s="196">
        <v>0</v>
      </c>
      <c r="U88" s="196">
        <v>59.65</v>
      </c>
      <c r="V88" s="196">
        <v>7.65</v>
      </c>
      <c r="W88" s="196">
        <v>9.09</v>
      </c>
      <c r="X88" s="196">
        <v>62.22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117.17</v>
      </c>
      <c r="AQ88" s="196">
        <v>32.06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244.71</v>
      </c>
      <c r="L89" s="196">
        <v>93.79</v>
      </c>
      <c r="M89" s="196">
        <v>61.25</v>
      </c>
      <c r="N89" s="196">
        <v>24.45</v>
      </c>
      <c r="O89" s="196">
        <v>70.39</v>
      </c>
      <c r="P89" s="196">
        <v>23.84</v>
      </c>
      <c r="Q89" s="196">
        <v>4.0999999999999996</v>
      </c>
      <c r="R89" s="196">
        <v>17.88</v>
      </c>
      <c r="S89" s="196">
        <v>10.84</v>
      </c>
      <c r="T89" s="196">
        <v>0</v>
      </c>
      <c r="U89" s="196">
        <v>59.65</v>
      </c>
      <c r="V89" s="196">
        <v>11.81</v>
      </c>
      <c r="W89" s="196">
        <v>9.09</v>
      </c>
      <c r="X89" s="196">
        <v>62.22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117.17</v>
      </c>
      <c r="AQ89" s="196">
        <v>32.06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244.71</v>
      </c>
      <c r="L90" s="196">
        <v>92.58</v>
      </c>
      <c r="M90" s="196">
        <v>61.25</v>
      </c>
      <c r="N90" s="196">
        <v>24.45</v>
      </c>
      <c r="O90" s="196">
        <v>70.39</v>
      </c>
      <c r="P90" s="196">
        <v>23.84</v>
      </c>
      <c r="Q90" s="196">
        <v>4.0999999999999996</v>
      </c>
      <c r="R90" s="196">
        <v>17.88</v>
      </c>
      <c r="S90" s="196">
        <v>10.84</v>
      </c>
      <c r="T90" s="196">
        <v>0</v>
      </c>
      <c r="U90" s="196">
        <v>59.65</v>
      </c>
      <c r="V90" s="196">
        <v>16.420000000000002</v>
      </c>
      <c r="W90" s="196">
        <v>9.09</v>
      </c>
      <c r="X90" s="196">
        <v>62.22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117.17</v>
      </c>
      <c r="AQ90" s="196">
        <v>32.06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244.71</v>
      </c>
      <c r="L91" s="196">
        <v>92.58</v>
      </c>
      <c r="M91" s="196">
        <v>61.25</v>
      </c>
      <c r="N91" s="196">
        <v>24.45</v>
      </c>
      <c r="O91" s="196">
        <v>70.39</v>
      </c>
      <c r="P91" s="196">
        <v>23.84</v>
      </c>
      <c r="Q91" s="196">
        <v>4.26</v>
      </c>
      <c r="R91" s="196">
        <v>17.88</v>
      </c>
      <c r="S91" s="196">
        <v>10.84</v>
      </c>
      <c r="T91" s="196">
        <v>0</v>
      </c>
      <c r="U91" s="196">
        <v>59.65</v>
      </c>
      <c r="V91" s="196">
        <v>16.420000000000002</v>
      </c>
      <c r="W91" s="196">
        <v>9.09</v>
      </c>
      <c r="X91" s="196">
        <v>62.22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99.61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117.17</v>
      </c>
      <c r="AQ91" s="196">
        <v>32.06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244.71</v>
      </c>
      <c r="L92" s="196">
        <v>92.58</v>
      </c>
      <c r="M92" s="196">
        <v>61.25</v>
      </c>
      <c r="N92" s="196">
        <v>24.45</v>
      </c>
      <c r="O92" s="196">
        <v>70.39</v>
      </c>
      <c r="P92" s="196">
        <v>23.84</v>
      </c>
      <c r="Q92" s="196">
        <v>4.26</v>
      </c>
      <c r="R92" s="196">
        <v>17.88</v>
      </c>
      <c r="S92" s="196">
        <v>10.84</v>
      </c>
      <c r="T92" s="196">
        <v>0</v>
      </c>
      <c r="U92" s="196">
        <v>59.65</v>
      </c>
      <c r="V92" s="196">
        <v>16.420000000000002</v>
      </c>
      <c r="W92" s="196">
        <v>9.09</v>
      </c>
      <c r="X92" s="196">
        <v>62.22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99.61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117.17</v>
      </c>
      <c r="AQ92" s="196">
        <v>32.06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244.72</v>
      </c>
      <c r="L93" s="196">
        <v>92.58</v>
      </c>
      <c r="M93" s="196">
        <v>61.25</v>
      </c>
      <c r="N93" s="196">
        <v>24.45</v>
      </c>
      <c r="O93" s="196">
        <v>70.39</v>
      </c>
      <c r="P93" s="196">
        <v>23.84</v>
      </c>
      <c r="Q93" s="196">
        <v>4.0999999999999996</v>
      </c>
      <c r="R93" s="196">
        <v>17.88</v>
      </c>
      <c r="S93" s="196">
        <v>10.74</v>
      </c>
      <c r="T93" s="196">
        <v>0</v>
      </c>
      <c r="U93" s="196">
        <v>59.65</v>
      </c>
      <c r="V93" s="196">
        <v>16.420000000000002</v>
      </c>
      <c r="W93" s="196">
        <v>9.08</v>
      </c>
      <c r="X93" s="196">
        <v>62.22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99.61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117.17</v>
      </c>
      <c r="AQ93" s="196">
        <v>32.06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244.71</v>
      </c>
      <c r="L94" s="196">
        <v>92.58</v>
      </c>
      <c r="M94" s="196">
        <v>61.25</v>
      </c>
      <c r="N94" s="196">
        <v>24.45</v>
      </c>
      <c r="O94" s="196">
        <v>70.39</v>
      </c>
      <c r="P94" s="196">
        <v>23.84</v>
      </c>
      <c r="Q94" s="196">
        <v>4.26</v>
      </c>
      <c r="R94" s="196">
        <v>17.88</v>
      </c>
      <c r="S94" s="196">
        <v>10.84</v>
      </c>
      <c r="T94" s="196">
        <v>0</v>
      </c>
      <c r="U94" s="196">
        <v>59.65</v>
      </c>
      <c r="V94" s="196">
        <v>16.420000000000002</v>
      </c>
      <c r="W94" s="196">
        <v>9.08</v>
      </c>
      <c r="X94" s="196">
        <v>62.22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99.61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117.17</v>
      </c>
      <c r="AQ94" s="196">
        <v>32.06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244.71</v>
      </c>
      <c r="L95" s="196">
        <v>92.58</v>
      </c>
      <c r="M95" s="196">
        <v>61.25</v>
      </c>
      <c r="N95" s="196">
        <v>24.45</v>
      </c>
      <c r="O95" s="196">
        <v>70.39</v>
      </c>
      <c r="P95" s="196">
        <v>23.84</v>
      </c>
      <c r="Q95" s="196">
        <v>4.26</v>
      </c>
      <c r="R95" s="196">
        <v>17.88</v>
      </c>
      <c r="S95" s="196">
        <v>10.84</v>
      </c>
      <c r="T95" s="196">
        <v>0</v>
      </c>
      <c r="U95" s="196">
        <v>59.65</v>
      </c>
      <c r="V95" s="196">
        <v>16.420000000000002</v>
      </c>
      <c r="W95" s="196">
        <v>9.09</v>
      </c>
      <c r="X95" s="196">
        <v>62.23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99.61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117.17</v>
      </c>
      <c r="AQ95" s="196">
        <v>32.06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244.71</v>
      </c>
      <c r="L96" s="196">
        <v>92.58</v>
      </c>
      <c r="M96" s="196">
        <v>61.25</v>
      </c>
      <c r="N96" s="196">
        <v>24.45</v>
      </c>
      <c r="O96" s="196">
        <v>70.39</v>
      </c>
      <c r="P96" s="196">
        <v>23.84</v>
      </c>
      <c r="Q96" s="196">
        <v>4.26</v>
      </c>
      <c r="R96" s="196">
        <v>17.88</v>
      </c>
      <c r="S96" s="196">
        <v>10.84</v>
      </c>
      <c r="T96" s="196">
        <v>0</v>
      </c>
      <c r="U96" s="196">
        <v>59.65</v>
      </c>
      <c r="V96" s="196">
        <v>16.420000000000002</v>
      </c>
      <c r="W96" s="196">
        <v>9.09</v>
      </c>
      <c r="X96" s="196">
        <v>62.23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99.61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117.17</v>
      </c>
      <c r="AQ96" s="196">
        <v>32.06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244.71</v>
      </c>
      <c r="L97" s="196">
        <v>6</v>
      </c>
      <c r="M97" s="196">
        <v>61.25</v>
      </c>
      <c r="N97" s="196">
        <v>24.45</v>
      </c>
      <c r="O97" s="196">
        <v>70.39</v>
      </c>
      <c r="P97" s="196">
        <v>23.84</v>
      </c>
      <c r="Q97" s="196">
        <v>4.26</v>
      </c>
      <c r="R97" s="196">
        <v>17.88</v>
      </c>
      <c r="S97" s="196">
        <v>10.84</v>
      </c>
      <c r="T97" s="196">
        <v>0</v>
      </c>
      <c r="U97" s="196">
        <v>59.65</v>
      </c>
      <c r="V97" s="196">
        <v>16.420000000000002</v>
      </c>
      <c r="W97" s="196">
        <v>9.09</v>
      </c>
      <c r="X97" s="196">
        <v>62.23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99.61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117.17</v>
      </c>
      <c r="AQ97" s="196">
        <v>32.06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244.71</v>
      </c>
      <c r="L98" s="196">
        <v>5.76</v>
      </c>
      <c r="M98" s="196">
        <v>61.25</v>
      </c>
      <c r="N98" s="196">
        <v>24.45</v>
      </c>
      <c r="O98" s="196">
        <v>70.39</v>
      </c>
      <c r="P98" s="196">
        <v>23.84</v>
      </c>
      <c r="Q98" s="196">
        <v>4.26</v>
      </c>
      <c r="R98" s="196">
        <v>17.88</v>
      </c>
      <c r="S98" s="196">
        <v>10.84</v>
      </c>
      <c r="T98" s="196">
        <v>0</v>
      </c>
      <c r="U98" s="196">
        <v>59.65</v>
      </c>
      <c r="V98" s="196">
        <v>16.420000000000002</v>
      </c>
      <c r="W98" s="196">
        <v>9.09</v>
      </c>
      <c r="X98" s="196">
        <v>62.23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99.61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117.17</v>
      </c>
      <c r="AQ98" s="196">
        <v>32.06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8.0811924999999949</v>
      </c>
      <c r="L99">
        <f t="shared" si="0"/>
        <v>0.41348249999999981</v>
      </c>
      <c r="M99">
        <f t="shared" si="0"/>
        <v>1.47</v>
      </c>
      <c r="N99">
        <f t="shared" si="0"/>
        <v>0.5868000000000001</v>
      </c>
      <c r="O99">
        <f t="shared" si="0"/>
        <v>1.6893600000000024</v>
      </c>
      <c r="P99">
        <f t="shared" si="0"/>
        <v>0.57213999999999965</v>
      </c>
      <c r="Q99">
        <f t="shared" si="0"/>
        <v>3.4865E-2</v>
      </c>
      <c r="R99">
        <f t="shared" si="0"/>
        <v>0.41463500000000048</v>
      </c>
      <c r="S99">
        <f t="shared" si="0"/>
        <v>0.24920000000000012</v>
      </c>
      <c r="T99">
        <f t="shared" si="0"/>
        <v>0</v>
      </c>
      <c r="U99">
        <f t="shared" si="0"/>
        <v>1.3355649999999977</v>
      </c>
      <c r="V99">
        <f t="shared" si="0"/>
        <v>0.19841249999999966</v>
      </c>
      <c r="W99">
        <f t="shared" si="0"/>
        <v>0.2918074999999995</v>
      </c>
      <c r="X99">
        <f t="shared" si="0"/>
        <v>1.4672125</v>
      </c>
      <c r="Y99">
        <f t="shared" si="0"/>
        <v>0</v>
      </c>
      <c r="Z99">
        <f t="shared" si="0"/>
        <v>0</v>
      </c>
      <c r="AA99">
        <f t="shared" si="0"/>
        <v>0.36800499999999964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2.2898625000000008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0.53625</v>
      </c>
      <c r="AO99">
        <f t="shared" si="0"/>
        <v>0</v>
      </c>
      <c r="AP99">
        <f t="shared" si="0"/>
        <v>2.8120800000000012</v>
      </c>
      <c r="AQ99">
        <f t="shared" ref="AQ99:AT99" si="1">SUM(AQ3:AQ98)/4000</f>
        <v>0.77937249999999902</v>
      </c>
      <c r="AR99">
        <f t="shared" si="1"/>
        <v>0.42510750000000008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76.23</v>
      </c>
      <c r="L3" s="196">
        <v>20.170000000000002</v>
      </c>
      <c r="M3" s="196">
        <v>0</v>
      </c>
      <c r="N3" s="196">
        <v>14.14</v>
      </c>
      <c r="O3" s="196">
        <v>48.38</v>
      </c>
      <c r="P3" s="196">
        <v>59.57</v>
      </c>
      <c r="Q3" s="196">
        <v>0</v>
      </c>
      <c r="R3" s="196">
        <v>4.8</v>
      </c>
      <c r="S3" s="196">
        <v>1.92</v>
      </c>
      <c r="T3" s="196">
        <v>0</v>
      </c>
      <c r="U3" s="196">
        <v>317.86</v>
      </c>
      <c r="V3" s="196">
        <v>0</v>
      </c>
      <c r="W3" s="196">
        <v>3.84</v>
      </c>
      <c r="X3" s="196">
        <v>35.979999999999997</v>
      </c>
      <c r="Y3" s="196">
        <v>0</v>
      </c>
      <c r="Z3">
        <v>0</v>
      </c>
      <c r="AA3" s="196">
        <v>8.3000000000000007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32.65</v>
      </c>
      <c r="AQ3" s="196">
        <v>9.6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76.83</v>
      </c>
      <c r="L4" s="196">
        <v>20.170000000000002</v>
      </c>
      <c r="M4" s="196">
        <v>0</v>
      </c>
      <c r="N4" s="196">
        <v>14.14</v>
      </c>
      <c r="O4" s="196">
        <v>48.38</v>
      </c>
      <c r="P4" s="196">
        <v>59.77</v>
      </c>
      <c r="Q4" s="196">
        <v>0</v>
      </c>
      <c r="R4" s="196">
        <v>4.8</v>
      </c>
      <c r="S4" s="196">
        <v>1.92</v>
      </c>
      <c r="T4" s="196">
        <v>0</v>
      </c>
      <c r="U4" s="196">
        <v>317.86</v>
      </c>
      <c r="V4" s="196">
        <v>0</v>
      </c>
      <c r="W4" s="196">
        <v>3.84</v>
      </c>
      <c r="X4" s="196">
        <v>35.99</v>
      </c>
      <c r="Y4" s="196">
        <v>0</v>
      </c>
      <c r="Z4">
        <v>0</v>
      </c>
      <c r="AA4" s="196">
        <v>8.3000000000000007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32.65</v>
      </c>
      <c r="AQ4" s="196">
        <v>9.6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76.83</v>
      </c>
      <c r="L5" s="196">
        <v>20.170000000000002</v>
      </c>
      <c r="M5" s="196">
        <v>0</v>
      </c>
      <c r="N5" s="196">
        <v>14.14</v>
      </c>
      <c r="O5" s="196">
        <v>48.38</v>
      </c>
      <c r="P5" s="196">
        <v>59.77</v>
      </c>
      <c r="Q5" s="196">
        <v>0</v>
      </c>
      <c r="R5" s="196">
        <v>4.8</v>
      </c>
      <c r="S5" s="196">
        <v>1.92</v>
      </c>
      <c r="T5" s="196">
        <v>0</v>
      </c>
      <c r="U5" s="196">
        <v>317.86</v>
      </c>
      <c r="V5" s="196">
        <v>0</v>
      </c>
      <c r="W5" s="196">
        <v>3.84</v>
      </c>
      <c r="X5" s="196">
        <v>35.99</v>
      </c>
      <c r="Y5" s="196">
        <v>0</v>
      </c>
      <c r="Z5">
        <v>0</v>
      </c>
      <c r="AA5" s="196">
        <v>8.3000000000000007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32.65</v>
      </c>
      <c r="AQ5" s="196">
        <v>9.6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76.83</v>
      </c>
      <c r="L6" s="196">
        <v>20.170000000000002</v>
      </c>
      <c r="M6" s="196">
        <v>0</v>
      </c>
      <c r="N6" s="196">
        <v>14.14</v>
      </c>
      <c r="O6" s="196">
        <v>48.38</v>
      </c>
      <c r="P6" s="196">
        <v>59.77</v>
      </c>
      <c r="Q6" s="196">
        <v>0</v>
      </c>
      <c r="R6" s="196">
        <v>4.8</v>
      </c>
      <c r="S6" s="196">
        <v>1.92</v>
      </c>
      <c r="T6" s="196">
        <v>0</v>
      </c>
      <c r="U6" s="196">
        <v>317.86</v>
      </c>
      <c r="V6" s="196">
        <v>0</v>
      </c>
      <c r="W6" s="196">
        <v>3.84</v>
      </c>
      <c r="X6" s="196">
        <v>35.99</v>
      </c>
      <c r="Y6" s="196">
        <v>0</v>
      </c>
      <c r="Z6">
        <v>0</v>
      </c>
      <c r="AA6" s="196">
        <v>8.3000000000000007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32.65</v>
      </c>
      <c r="AQ6" s="196">
        <v>9.6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76.83</v>
      </c>
      <c r="L7" s="196">
        <v>20.170000000000002</v>
      </c>
      <c r="M7" s="196">
        <v>0</v>
      </c>
      <c r="N7" s="196">
        <v>14.14</v>
      </c>
      <c r="O7" s="196">
        <v>48.38</v>
      </c>
      <c r="P7" s="196">
        <v>59.77</v>
      </c>
      <c r="Q7" s="196">
        <v>0</v>
      </c>
      <c r="R7" s="196">
        <v>4.8</v>
      </c>
      <c r="S7" s="196">
        <v>1.92</v>
      </c>
      <c r="T7" s="196">
        <v>0</v>
      </c>
      <c r="U7" s="196">
        <v>317.86</v>
      </c>
      <c r="V7" s="196">
        <v>0</v>
      </c>
      <c r="W7" s="196">
        <v>3.84</v>
      </c>
      <c r="X7" s="196">
        <v>35.99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32.65</v>
      </c>
      <c r="AQ7" s="196">
        <v>9.6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76.83</v>
      </c>
      <c r="L8" s="196">
        <v>20.170000000000002</v>
      </c>
      <c r="M8" s="196">
        <v>0</v>
      </c>
      <c r="N8" s="196">
        <v>14.14</v>
      </c>
      <c r="O8" s="196">
        <v>48.38</v>
      </c>
      <c r="P8" s="196">
        <v>59.77</v>
      </c>
      <c r="Q8" s="196">
        <v>0</v>
      </c>
      <c r="R8" s="196">
        <v>4.8</v>
      </c>
      <c r="S8" s="196">
        <v>1.92</v>
      </c>
      <c r="T8" s="196">
        <v>0</v>
      </c>
      <c r="U8" s="196">
        <v>317.86</v>
      </c>
      <c r="V8" s="196">
        <v>0</v>
      </c>
      <c r="W8" s="196">
        <v>3.84</v>
      </c>
      <c r="X8" s="196">
        <v>35.99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32.65</v>
      </c>
      <c r="AQ8" s="196">
        <v>9.6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76.83</v>
      </c>
      <c r="L9" s="196">
        <v>20.170000000000002</v>
      </c>
      <c r="M9" s="196">
        <v>0</v>
      </c>
      <c r="N9" s="196">
        <v>14.14</v>
      </c>
      <c r="O9" s="196">
        <v>48.38</v>
      </c>
      <c r="P9" s="196">
        <v>59.77</v>
      </c>
      <c r="Q9" s="196">
        <v>0</v>
      </c>
      <c r="R9" s="196">
        <v>4.8</v>
      </c>
      <c r="S9" s="196">
        <v>1.92</v>
      </c>
      <c r="T9" s="196">
        <v>0</v>
      </c>
      <c r="U9" s="196">
        <v>317.86</v>
      </c>
      <c r="V9" s="196">
        <v>0</v>
      </c>
      <c r="W9" s="196">
        <v>3.84</v>
      </c>
      <c r="X9" s="196">
        <v>35.99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32.65</v>
      </c>
      <c r="AQ9" s="196">
        <v>9.6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76.83</v>
      </c>
      <c r="L10" s="196">
        <v>20.170000000000002</v>
      </c>
      <c r="M10" s="196">
        <v>0</v>
      </c>
      <c r="N10" s="196">
        <v>14.14</v>
      </c>
      <c r="O10" s="196">
        <v>48.38</v>
      </c>
      <c r="P10" s="196">
        <v>59.77</v>
      </c>
      <c r="Q10" s="196">
        <v>0</v>
      </c>
      <c r="R10" s="196">
        <v>4.8</v>
      </c>
      <c r="S10" s="196">
        <v>1.92</v>
      </c>
      <c r="T10" s="196">
        <v>0</v>
      </c>
      <c r="U10" s="196">
        <v>317.86</v>
      </c>
      <c r="V10" s="196">
        <v>0</v>
      </c>
      <c r="W10" s="196">
        <v>3.84</v>
      </c>
      <c r="X10" s="196">
        <v>35.99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32.65</v>
      </c>
      <c r="AQ10" s="196">
        <v>9.6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76.83</v>
      </c>
      <c r="L11" s="196">
        <v>20.170000000000002</v>
      </c>
      <c r="M11" s="196">
        <v>0</v>
      </c>
      <c r="N11" s="196">
        <v>14.14</v>
      </c>
      <c r="O11" s="196">
        <v>48.38</v>
      </c>
      <c r="P11" s="196">
        <v>59.77</v>
      </c>
      <c r="Q11" s="196">
        <v>0</v>
      </c>
      <c r="R11" s="196">
        <v>4.8</v>
      </c>
      <c r="S11" s="196">
        <v>1.92</v>
      </c>
      <c r="T11" s="196">
        <v>0</v>
      </c>
      <c r="U11" s="196">
        <v>317.86</v>
      </c>
      <c r="V11" s="196">
        <v>0</v>
      </c>
      <c r="W11" s="196">
        <v>3.84</v>
      </c>
      <c r="X11" s="196">
        <v>35.99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32.65</v>
      </c>
      <c r="AQ11" s="196">
        <v>9.6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76.83</v>
      </c>
      <c r="L12" s="196">
        <v>20.170000000000002</v>
      </c>
      <c r="M12" s="196">
        <v>0</v>
      </c>
      <c r="N12" s="196">
        <v>14.14</v>
      </c>
      <c r="O12" s="196">
        <v>48.38</v>
      </c>
      <c r="P12" s="196">
        <v>59.77</v>
      </c>
      <c r="Q12" s="196">
        <v>0</v>
      </c>
      <c r="R12" s="196">
        <v>4.8</v>
      </c>
      <c r="S12" s="196">
        <v>1.92</v>
      </c>
      <c r="T12" s="196">
        <v>0</v>
      </c>
      <c r="U12" s="196">
        <v>317.86</v>
      </c>
      <c r="V12" s="196">
        <v>0</v>
      </c>
      <c r="W12" s="196">
        <v>3.84</v>
      </c>
      <c r="X12" s="196">
        <v>35.99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32.65</v>
      </c>
      <c r="AQ12" s="196">
        <v>9.6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76.83</v>
      </c>
      <c r="L13" s="196">
        <v>20.170000000000002</v>
      </c>
      <c r="M13" s="196">
        <v>0</v>
      </c>
      <c r="N13" s="196">
        <v>14.14</v>
      </c>
      <c r="O13" s="196">
        <v>48.38</v>
      </c>
      <c r="P13" s="196">
        <v>59.77</v>
      </c>
      <c r="Q13" s="196">
        <v>0</v>
      </c>
      <c r="R13" s="196">
        <v>4.8</v>
      </c>
      <c r="S13" s="196">
        <v>1.92</v>
      </c>
      <c r="T13" s="196">
        <v>0</v>
      </c>
      <c r="U13" s="196">
        <v>317.86</v>
      </c>
      <c r="V13" s="196">
        <v>0</v>
      </c>
      <c r="W13" s="196">
        <v>3.84</v>
      </c>
      <c r="X13" s="196">
        <v>35.99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32.65</v>
      </c>
      <c r="AQ13" s="196">
        <v>9.6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76.83</v>
      </c>
      <c r="L14" s="196">
        <v>20.170000000000002</v>
      </c>
      <c r="M14" s="196">
        <v>0</v>
      </c>
      <c r="N14" s="196">
        <v>14.14</v>
      </c>
      <c r="O14" s="196">
        <v>48.38</v>
      </c>
      <c r="P14" s="196">
        <v>59.77</v>
      </c>
      <c r="Q14" s="196">
        <v>0</v>
      </c>
      <c r="R14" s="196">
        <v>4.8</v>
      </c>
      <c r="S14" s="196">
        <v>1.92</v>
      </c>
      <c r="T14" s="196">
        <v>0</v>
      </c>
      <c r="U14" s="196">
        <v>317.86</v>
      </c>
      <c r="V14" s="196">
        <v>0</v>
      </c>
      <c r="W14" s="196">
        <v>3.84</v>
      </c>
      <c r="X14" s="196">
        <v>35.99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32.65</v>
      </c>
      <c r="AQ14" s="196">
        <v>9.6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76.83</v>
      </c>
      <c r="L15" s="196">
        <v>20.170000000000002</v>
      </c>
      <c r="M15" s="196">
        <v>0</v>
      </c>
      <c r="N15" s="196">
        <v>14.14</v>
      </c>
      <c r="O15" s="196">
        <v>48.38</v>
      </c>
      <c r="P15" s="196">
        <v>59.77</v>
      </c>
      <c r="Q15" s="196">
        <v>0</v>
      </c>
      <c r="R15" s="196">
        <v>4.8</v>
      </c>
      <c r="S15" s="196">
        <v>1.92</v>
      </c>
      <c r="T15" s="196">
        <v>0</v>
      </c>
      <c r="U15" s="196">
        <v>317.86</v>
      </c>
      <c r="V15" s="196">
        <v>0</v>
      </c>
      <c r="W15" s="196">
        <v>3.84</v>
      </c>
      <c r="X15" s="196">
        <v>23.05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32.65</v>
      </c>
      <c r="AQ15" s="196">
        <v>9.6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76.83</v>
      </c>
      <c r="L16" s="196">
        <v>20.170000000000002</v>
      </c>
      <c r="M16" s="196">
        <v>0</v>
      </c>
      <c r="N16" s="196">
        <v>14.14</v>
      </c>
      <c r="O16" s="196">
        <v>48.38</v>
      </c>
      <c r="P16" s="196">
        <v>59.77</v>
      </c>
      <c r="Q16" s="196">
        <v>0</v>
      </c>
      <c r="R16" s="196">
        <v>4.8</v>
      </c>
      <c r="S16" s="196">
        <v>1.92</v>
      </c>
      <c r="T16" s="196">
        <v>0</v>
      </c>
      <c r="U16" s="196">
        <v>317.86</v>
      </c>
      <c r="V16" s="196">
        <v>0</v>
      </c>
      <c r="W16" s="196">
        <v>3.84</v>
      </c>
      <c r="X16" s="196">
        <v>23.05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32.65</v>
      </c>
      <c r="AQ16" s="196">
        <v>9.6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76.83</v>
      </c>
      <c r="L17" s="196">
        <v>20.170000000000002</v>
      </c>
      <c r="M17" s="196">
        <v>0</v>
      </c>
      <c r="N17" s="196">
        <v>14.14</v>
      </c>
      <c r="O17" s="196">
        <v>48.38</v>
      </c>
      <c r="P17" s="196">
        <v>59.77</v>
      </c>
      <c r="Q17" s="196">
        <v>0</v>
      </c>
      <c r="R17" s="196">
        <v>4.8</v>
      </c>
      <c r="S17" s="196">
        <v>1.92</v>
      </c>
      <c r="T17" s="196">
        <v>0</v>
      </c>
      <c r="U17" s="196">
        <v>317.86</v>
      </c>
      <c r="V17" s="196">
        <v>0</v>
      </c>
      <c r="W17" s="196">
        <v>3.84</v>
      </c>
      <c r="X17" s="196">
        <v>26.63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32.65</v>
      </c>
      <c r="AQ17" s="196">
        <v>9.6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76.83</v>
      </c>
      <c r="L18" s="196">
        <v>20.170000000000002</v>
      </c>
      <c r="M18" s="196">
        <v>0</v>
      </c>
      <c r="N18" s="196">
        <v>14.14</v>
      </c>
      <c r="O18" s="196">
        <v>48.38</v>
      </c>
      <c r="P18" s="196">
        <v>59.77</v>
      </c>
      <c r="Q18" s="196">
        <v>0</v>
      </c>
      <c r="R18" s="196">
        <v>4.8</v>
      </c>
      <c r="S18" s="196">
        <v>1.92</v>
      </c>
      <c r="T18" s="196">
        <v>0</v>
      </c>
      <c r="U18" s="196">
        <v>317.86</v>
      </c>
      <c r="V18" s="196">
        <v>0</v>
      </c>
      <c r="W18" s="196">
        <v>3.84</v>
      </c>
      <c r="X18" s="196">
        <v>26.63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32.65</v>
      </c>
      <c r="AQ18" s="196">
        <v>9.6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76.83</v>
      </c>
      <c r="L19" s="196">
        <v>20.170000000000002</v>
      </c>
      <c r="M19" s="196">
        <v>0</v>
      </c>
      <c r="N19" s="196">
        <v>14.14</v>
      </c>
      <c r="O19" s="196">
        <v>48.38</v>
      </c>
      <c r="P19" s="196">
        <v>59.77</v>
      </c>
      <c r="Q19" s="196">
        <v>0</v>
      </c>
      <c r="R19" s="196">
        <v>4.8</v>
      </c>
      <c r="S19" s="196">
        <v>1.92</v>
      </c>
      <c r="T19" s="196">
        <v>0</v>
      </c>
      <c r="U19" s="196">
        <v>260.44</v>
      </c>
      <c r="V19" s="196">
        <v>0</v>
      </c>
      <c r="W19" s="196">
        <v>3.84</v>
      </c>
      <c r="X19" s="196">
        <v>26.63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32.65</v>
      </c>
      <c r="AQ19" s="196">
        <v>9.6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76.83</v>
      </c>
      <c r="L20" s="196">
        <v>20.170000000000002</v>
      </c>
      <c r="M20" s="196">
        <v>0</v>
      </c>
      <c r="N20" s="196">
        <v>14.14</v>
      </c>
      <c r="O20" s="196">
        <v>48.38</v>
      </c>
      <c r="P20" s="196">
        <v>59.77</v>
      </c>
      <c r="Q20" s="196">
        <v>0</v>
      </c>
      <c r="R20" s="196">
        <v>4.8</v>
      </c>
      <c r="S20" s="196">
        <v>1.92</v>
      </c>
      <c r="T20" s="196">
        <v>0</v>
      </c>
      <c r="U20" s="196">
        <v>260.44</v>
      </c>
      <c r="V20" s="196">
        <v>0</v>
      </c>
      <c r="W20" s="196">
        <v>3.84</v>
      </c>
      <c r="X20" s="196">
        <v>26.63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32.65</v>
      </c>
      <c r="AQ20" s="196">
        <v>9.6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76.83</v>
      </c>
      <c r="L21" s="196">
        <v>20.170000000000002</v>
      </c>
      <c r="M21" s="196">
        <v>0</v>
      </c>
      <c r="N21" s="196">
        <v>14.14</v>
      </c>
      <c r="O21" s="196">
        <v>48.38</v>
      </c>
      <c r="P21" s="196">
        <v>59.77</v>
      </c>
      <c r="Q21" s="196">
        <v>0</v>
      </c>
      <c r="R21" s="196">
        <v>4.8</v>
      </c>
      <c r="S21" s="196">
        <v>1.92</v>
      </c>
      <c r="T21" s="196">
        <v>0</v>
      </c>
      <c r="U21" s="196">
        <v>260.44</v>
      </c>
      <c r="V21" s="196">
        <v>0</v>
      </c>
      <c r="W21" s="196">
        <v>3.84</v>
      </c>
      <c r="X21" s="196">
        <v>26.63</v>
      </c>
      <c r="Y21" s="196">
        <v>0</v>
      </c>
      <c r="Z21">
        <v>0</v>
      </c>
      <c r="AA21" s="196">
        <v>16.7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32.65</v>
      </c>
      <c r="AQ21" s="196">
        <v>9.6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76.83</v>
      </c>
      <c r="L22" s="196">
        <v>20.170000000000002</v>
      </c>
      <c r="M22" s="196">
        <v>0</v>
      </c>
      <c r="N22" s="196">
        <v>14.14</v>
      </c>
      <c r="O22" s="196">
        <v>48.38</v>
      </c>
      <c r="P22" s="196">
        <v>59.77</v>
      </c>
      <c r="Q22" s="196">
        <v>0</v>
      </c>
      <c r="R22" s="196">
        <v>4.8</v>
      </c>
      <c r="S22" s="196">
        <v>1.92</v>
      </c>
      <c r="T22" s="196">
        <v>0</v>
      </c>
      <c r="U22" s="196">
        <v>260.44</v>
      </c>
      <c r="V22" s="196">
        <v>0</v>
      </c>
      <c r="W22" s="196">
        <v>3.84</v>
      </c>
      <c r="X22" s="196">
        <v>26.63</v>
      </c>
      <c r="Y22" s="196">
        <v>0</v>
      </c>
      <c r="Z22">
        <v>0</v>
      </c>
      <c r="AA22" s="196">
        <v>16.7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32.65</v>
      </c>
      <c r="AQ22" s="196">
        <v>9.6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76.83</v>
      </c>
      <c r="L23" s="196">
        <v>20.170000000000002</v>
      </c>
      <c r="M23" s="196">
        <v>0</v>
      </c>
      <c r="N23" s="196">
        <v>14.14</v>
      </c>
      <c r="O23" s="196">
        <v>48.38</v>
      </c>
      <c r="P23" s="196">
        <v>59.77</v>
      </c>
      <c r="Q23" s="196">
        <v>0</v>
      </c>
      <c r="R23" s="196">
        <v>4.8</v>
      </c>
      <c r="S23" s="196">
        <v>1.92</v>
      </c>
      <c r="T23" s="196">
        <v>0</v>
      </c>
      <c r="U23" s="196">
        <v>260.44</v>
      </c>
      <c r="V23" s="196">
        <v>0</v>
      </c>
      <c r="W23" s="196">
        <v>3.84</v>
      </c>
      <c r="X23" s="196">
        <v>31.97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32.65</v>
      </c>
      <c r="AQ23" s="196">
        <v>9.6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76.83</v>
      </c>
      <c r="L24" s="196">
        <v>20.170000000000002</v>
      </c>
      <c r="M24" s="196">
        <v>0</v>
      </c>
      <c r="N24" s="196">
        <v>14.14</v>
      </c>
      <c r="O24" s="196">
        <v>48.38</v>
      </c>
      <c r="P24" s="196">
        <v>59.77</v>
      </c>
      <c r="Q24" s="196">
        <v>0</v>
      </c>
      <c r="R24" s="196">
        <v>4.8</v>
      </c>
      <c r="S24" s="196">
        <v>1.92</v>
      </c>
      <c r="T24" s="196">
        <v>0</v>
      </c>
      <c r="U24" s="196">
        <v>260.44</v>
      </c>
      <c r="V24" s="196">
        <v>0</v>
      </c>
      <c r="W24" s="196">
        <v>3.84</v>
      </c>
      <c r="X24" s="196">
        <v>31.97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32.65</v>
      </c>
      <c r="AQ24" s="196">
        <v>9.6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76.83</v>
      </c>
      <c r="L25" s="196">
        <v>33.61</v>
      </c>
      <c r="M25" s="196">
        <v>0</v>
      </c>
      <c r="N25" s="196">
        <v>14.14</v>
      </c>
      <c r="O25" s="196">
        <v>48.38</v>
      </c>
      <c r="P25" s="196">
        <v>59.77</v>
      </c>
      <c r="Q25" s="196">
        <v>0</v>
      </c>
      <c r="R25" s="196">
        <v>10.34</v>
      </c>
      <c r="S25" s="196">
        <v>1.84</v>
      </c>
      <c r="T25" s="196">
        <v>0</v>
      </c>
      <c r="U25" s="196">
        <v>260.44</v>
      </c>
      <c r="V25" s="196">
        <v>4.43</v>
      </c>
      <c r="W25" s="196">
        <v>8.49</v>
      </c>
      <c r="X25" s="196">
        <v>30.71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67.88</v>
      </c>
      <c r="AQ25" s="196">
        <v>9.6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76.83</v>
      </c>
      <c r="L26" s="196">
        <v>41.77</v>
      </c>
      <c r="M26" s="196">
        <v>0</v>
      </c>
      <c r="N26" s="196">
        <v>14.14</v>
      </c>
      <c r="O26" s="196">
        <v>48.38</v>
      </c>
      <c r="P26" s="196">
        <v>59.77</v>
      </c>
      <c r="Q26" s="196">
        <v>0</v>
      </c>
      <c r="R26" s="196">
        <v>10.34</v>
      </c>
      <c r="S26" s="196">
        <v>6.44</v>
      </c>
      <c r="T26" s="196">
        <v>0</v>
      </c>
      <c r="U26" s="196">
        <v>260.44</v>
      </c>
      <c r="V26" s="196">
        <v>4.43</v>
      </c>
      <c r="W26" s="196">
        <v>8.49</v>
      </c>
      <c r="X26" s="196">
        <v>30.71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67.88</v>
      </c>
      <c r="AQ26" s="196">
        <v>22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76.83</v>
      </c>
      <c r="L27" s="196">
        <v>41.77</v>
      </c>
      <c r="M27" s="196">
        <v>0</v>
      </c>
      <c r="N27" s="196">
        <v>14.14</v>
      </c>
      <c r="O27" s="196">
        <v>48.38</v>
      </c>
      <c r="P27" s="196">
        <v>59.77</v>
      </c>
      <c r="Q27" s="196">
        <v>0</v>
      </c>
      <c r="R27" s="196">
        <v>10.34</v>
      </c>
      <c r="S27" s="196">
        <v>6.44</v>
      </c>
      <c r="T27" s="196">
        <v>0</v>
      </c>
      <c r="U27" s="196">
        <v>260.44</v>
      </c>
      <c r="V27" s="196">
        <v>4.43</v>
      </c>
      <c r="W27" s="196">
        <v>8.49</v>
      </c>
      <c r="X27" s="196">
        <v>30.71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67.88</v>
      </c>
      <c r="AQ27" s="196">
        <v>22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76.83</v>
      </c>
      <c r="L28" s="196">
        <v>36.5</v>
      </c>
      <c r="M28" s="196">
        <v>0</v>
      </c>
      <c r="N28" s="196">
        <v>14.14</v>
      </c>
      <c r="O28" s="196">
        <v>48.38</v>
      </c>
      <c r="P28" s="196">
        <v>59.77</v>
      </c>
      <c r="Q28" s="196">
        <v>0</v>
      </c>
      <c r="R28" s="196">
        <v>10.34</v>
      </c>
      <c r="S28" s="196">
        <v>1.84</v>
      </c>
      <c r="T28" s="196">
        <v>0</v>
      </c>
      <c r="U28" s="196">
        <v>260.44</v>
      </c>
      <c r="V28" s="196">
        <v>4.43</v>
      </c>
      <c r="W28" s="196">
        <v>8.49</v>
      </c>
      <c r="X28" s="196">
        <v>30.71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67.88</v>
      </c>
      <c r="AQ28" s="196">
        <v>22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143.5</v>
      </c>
      <c r="L29" s="196">
        <v>41.68</v>
      </c>
      <c r="M29" s="196">
        <v>0</v>
      </c>
      <c r="N29" s="196">
        <v>14.14</v>
      </c>
      <c r="O29" s="196">
        <v>48.38</v>
      </c>
      <c r="P29" s="196">
        <v>59.77</v>
      </c>
      <c r="Q29" s="196">
        <v>0</v>
      </c>
      <c r="R29" s="196">
        <v>10.34</v>
      </c>
      <c r="S29" s="196">
        <v>5.52</v>
      </c>
      <c r="T29" s="196">
        <v>0</v>
      </c>
      <c r="U29" s="196">
        <v>268.13</v>
      </c>
      <c r="V29" s="196">
        <v>4.43</v>
      </c>
      <c r="W29" s="196">
        <v>8.49</v>
      </c>
      <c r="X29" s="196">
        <v>30.71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67.88</v>
      </c>
      <c r="AQ29" s="196">
        <v>22</v>
      </c>
      <c r="AR29" s="196">
        <v>0.34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157.58000000000001</v>
      </c>
      <c r="L30" s="196">
        <v>41.77</v>
      </c>
      <c r="M30" s="196">
        <v>0</v>
      </c>
      <c r="N30" s="196">
        <v>14.14</v>
      </c>
      <c r="O30" s="196">
        <v>48.38</v>
      </c>
      <c r="P30" s="196">
        <v>59.77</v>
      </c>
      <c r="Q30" s="196">
        <v>0</v>
      </c>
      <c r="R30" s="196">
        <v>10.34</v>
      </c>
      <c r="S30" s="196">
        <v>6.44</v>
      </c>
      <c r="T30" s="196">
        <v>0</v>
      </c>
      <c r="U30" s="196">
        <v>279.36</v>
      </c>
      <c r="V30" s="196">
        <v>4.43</v>
      </c>
      <c r="W30" s="196">
        <v>8.49</v>
      </c>
      <c r="X30" s="196">
        <v>30.71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54.14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67.88</v>
      </c>
      <c r="AQ30" s="196">
        <v>22</v>
      </c>
      <c r="AR30" s="196">
        <v>1.2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157.58000000000001</v>
      </c>
      <c r="L31" s="196">
        <v>41.77</v>
      </c>
      <c r="M31" s="196">
        <v>0</v>
      </c>
      <c r="N31" s="196">
        <v>14.14</v>
      </c>
      <c r="O31" s="196">
        <v>48.38</v>
      </c>
      <c r="P31" s="196">
        <v>59.77</v>
      </c>
      <c r="Q31" s="196">
        <v>0</v>
      </c>
      <c r="R31" s="196">
        <v>10.34</v>
      </c>
      <c r="S31" s="196">
        <v>6.44</v>
      </c>
      <c r="T31" s="196">
        <v>0</v>
      </c>
      <c r="U31" s="196">
        <v>290.52</v>
      </c>
      <c r="V31" s="196">
        <v>4.43</v>
      </c>
      <c r="W31" s="196">
        <v>8.49</v>
      </c>
      <c r="X31" s="196">
        <v>30.71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54.14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67.88</v>
      </c>
      <c r="AQ31" s="196">
        <v>22</v>
      </c>
      <c r="AR31" s="196">
        <v>3.95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157.58000000000001</v>
      </c>
      <c r="L32" s="196">
        <v>41.77</v>
      </c>
      <c r="M32" s="196">
        <v>0</v>
      </c>
      <c r="N32" s="196">
        <v>14.14</v>
      </c>
      <c r="O32" s="196">
        <v>48.38</v>
      </c>
      <c r="P32" s="196">
        <v>59.77</v>
      </c>
      <c r="Q32" s="196">
        <v>0</v>
      </c>
      <c r="R32" s="196">
        <v>10.34</v>
      </c>
      <c r="S32" s="196">
        <v>6.44</v>
      </c>
      <c r="T32" s="196">
        <v>0</v>
      </c>
      <c r="U32" s="196">
        <v>297.70999999999998</v>
      </c>
      <c r="V32" s="196">
        <v>4.43</v>
      </c>
      <c r="W32" s="196">
        <v>8.49</v>
      </c>
      <c r="X32" s="196">
        <v>30.71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54.14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67.88</v>
      </c>
      <c r="AQ32" s="196">
        <v>22</v>
      </c>
      <c r="AR32" s="196">
        <v>8.68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157.58000000000001</v>
      </c>
      <c r="L33" s="196">
        <v>41.77</v>
      </c>
      <c r="M33" s="196">
        <v>0</v>
      </c>
      <c r="N33" s="196">
        <v>14.14</v>
      </c>
      <c r="O33" s="196">
        <v>48.38</v>
      </c>
      <c r="P33" s="196">
        <v>59.77</v>
      </c>
      <c r="Q33" s="196">
        <v>0</v>
      </c>
      <c r="R33" s="196">
        <v>10.34</v>
      </c>
      <c r="S33" s="196">
        <v>6.44</v>
      </c>
      <c r="T33" s="196">
        <v>0</v>
      </c>
      <c r="U33" s="196">
        <v>303.68</v>
      </c>
      <c r="V33" s="196">
        <v>4.43</v>
      </c>
      <c r="W33" s="196">
        <v>8.49</v>
      </c>
      <c r="X33" s="196">
        <v>29.61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54.14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67.88</v>
      </c>
      <c r="AQ33" s="196">
        <v>22</v>
      </c>
      <c r="AR33" s="196">
        <v>18.39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157.58000000000001</v>
      </c>
      <c r="L34" s="196">
        <v>41.79</v>
      </c>
      <c r="M34" s="196">
        <v>0</v>
      </c>
      <c r="N34" s="196">
        <v>14.14</v>
      </c>
      <c r="O34" s="196">
        <v>48.38</v>
      </c>
      <c r="P34" s="196">
        <v>59.77</v>
      </c>
      <c r="Q34" s="196">
        <v>0</v>
      </c>
      <c r="R34" s="196">
        <v>10.34</v>
      </c>
      <c r="S34" s="196">
        <v>6.44</v>
      </c>
      <c r="T34" s="196">
        <v>0</v>
      </c>
      <c r="U34" s="196">
        <v>309.66000000000003</v>
      </c>
      <c r="V34" s="196">
        <v>4.43</v>
      </c>
      <c r="W34" s="196">
        <v>8.49</v>
      </c>
      <c r="X34" s="196">
        <v>31.77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54.14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67.88</v>
      </c>
      <c r="AQ34" s="196">
        <v>22</v>
      </c>
      <c r="AR34" s="196">
        <v>18.75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157.58000000000001</v>
      </c>
      <c r="L35" s="196">
        <v>41.79</v>
      </c>
      <c r="M35" s="196">
        <v>0</v>
      </c>
      <c r="N35" s="196">
        <v>14.14</v>
      </c>
      <c r="O35" s="196">
        <v>48.38</v>
      </c>
      <c r="P35" s="196">
        <v>59.77</v>
      </c>
      <c r="Q35" s="196">
        <v>0</v>
      </c>
      <c r="R35" s="196">
        <v>10.34</v>
      </c>
      <c r="S35" s="196">
        <v>6.44</v>
      </c>
      <c r="T35" s="196">
        <v>0</v>
      </c>
      <c r="U35" s="196">
        <v>316.24</v>
      </c>
      <c r="V35" s="196">
        <v>4.43</v>
      </c>
      <c r="W35" s="196">
        <v>8.49</v>
      </c>
      <c r="X35" s="196">
        <v>31.89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54.14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67.88</v>
      </c>
      <c r="AQ35" s="196">
        <v>22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157.58000000000001</v>
      </c>
      <c r="L36" s="196">
        <v>41.79</v>
      </c>
      <c r="M36" s="196">
        <v>0</v>
      </c>
      <c r="N36" s="196">
        <v>14.14</v>
      </c>
      <c r="O36" s="196">
        <v>48.38</v>
      </c>
      <c r="P36" s="196">
        <v>59.77</v>
      </c>
      <c r="Q36" s="196">
        <v>0</v>
      </c>
      <c r="R36" s="196">
        <v>10.34</v>
      </c>
      <c r="S36" s="196">
        <v>6.44</v>
      </c>
      <c r="T36" s="196">
        <v>0</v>
      </c>
      <c r="U36" s="196">
        <v>317.86</v>
      </c>
      <c r="V36" s="196">
        <v>4.43</v>
      </c>
      <c r="W36" s="196">
        <v>8.49</v>
      </c>
      <c r="X36" s="196">
        <v>31.89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54.14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67.88</v>
      </c>
      <c r="AQ36" s="196">
        <v>22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157.58000000000001</v>
      </c>
      <c r="L37" s="196">
        <v>41.79</v>
      </c>
      <c r="M37" s="196">
        <v>0</v>
      </c>
      <c r="N37" s="196">
        <v>14.14</v>
      </c>
      <c r="O37" s="196">
        <v>48.38</v>
      </c>
      <c r="P37" s="196">
        <v>59.77</v>
      </c>
      <c r="Q37" s="196">
        <v>0</v>
      </c>
      <c r="R37" s="196">
        <v>10.34</v>
      </c>
      <c r="S37" s="196">
        <v>6.44</v>
      </c>
      <c r="T37" s="196">
        <v>0</v>
      </c>
      <c r="U37" s="196">
        <v>317.86</v>
      </c>
      <c r="V37" s="196">
        <v>4.43</v>
      </c>
      <c r="W37" s="196">
        <v>8.49</v>
      </c>
      <c r="X37" s="196">
        <v>31.89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54.14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67.88</v>
      </c>
      <c r="AQ37" s="196">
        <v>22</v>
      </c>
      <c r="AR37" s="196">
        <v>23.75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157.58000000000001</v>
      </c>
      <c r="L38" s="196">
        <v>41.79</v>
      </c>
      <c r="M38" s="196">
        <v>0</v>
      </c>
      <c r="N38" s="196">
        <v>14.14</v>
      </c>
      <c r="O38" s="196">
        <v>48.38</v>
      </c>
      <c r="P38" s="196">
        <v>59.77</v>
      </c>
      <c r="Q38" s="196">
        <v>0</v>
      </c>
      <c r="R38" s="196">
        <v>10.34</v>
      </c>
      <c r="S38" s="196">
        <v>6.44</v>
      </c>
      <c r="T38" s="196">
        <v>0</v>
      </c>
      <c r="U38" s="196">
        <v>317.86</v>
      </c>
      <c r="V38" s="196">
        <v>4.43</v>
      </c>
      <c r="W38" s="196">
        <v>8.49</v>
      </c>
      <c r="X38" s="196">
        <v>31.89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54.14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67.88</v>
      </c>
      <c r="AQ38" s="196">
        <v>22</v>
      </c>
      <c r="AR38" s="196">
        <v>23.75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157.58000000000001</v>
      </c>
      <c r="L39" s="196">
        <v>41.79</v>
      </c>
      <c r="M39" s="196">
        <v>0</v>
      </c>
      <c r="N39" s="196">
        <v>14.14</v>
      </c>
      <c r="O39" s="196">
        <v>48.38</v>
      </c>
      <c r="P39" s="196">
        <v>59.77</v>
      </c>
      <c r="Q39" s="196">
        <v>0</v>
      </c>
      <c r="R39" s="196">
        <v>10.34</v>
      </c>
      <c r="S39" s="196">
        <v>6.44</v>
      </c>
      <c r="T39" s="196">
        <v>0</v>
      </c>
      <c r="U39" s="196">
        <v>317.86</v>
      </c>
      <c r="V39" s="196">
        <v>4.43</v>
      </c>
      <c r="W39" s="196">
        <v>8.49</v>
      </c>
      <c r="X39" s="196">
        <v>31.89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54.14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67.88</v>
      </c>
      <c r="AQ39" s="196">
        <v>22</v>
      </c>
      <c r="AR39" s="196">
        <v>23.75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157.58000000000001</v>
      </c>
      <c r="L40" s="196">
        <v>41.79</v>
      </c>
      <c r="M40" s="196">
        <v>0</v>
      </c>
      <c r="N40" s="196">
        <v>14.14</v>
      </c>
      <c r="O40" s="196">
        <v>48.38</v>
      </c>
      <c r="P40" s="196">
        <v>59.77</v>
      </c>
      <c r="Q40" s="196">
        <v>0</v>
      </c>
      <c r="R40" s="196">
        <v>10.34</v>
      </c>
      <c r="S40" s="196">
        <v>6.44</v>
      </c>
      <c r="T40" s="196">
        <v>0</v>
      </c>
      <c r="U40" s="196">
        <v>317.86</v>
      </c>
      <c r="V40" s="196">
        <v>4.43</v>
      </c>
      <c r="W40" s="196">
        <v>8.49</v>
      </c>
      <c r="X40" s="196">
        <v>31.89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54.14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67.88</v>
      </c>
      <c r="AQ40" s="196">
        <v>22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157.58000000000001</v>
      </c>
      <c r="L41" s="196">
        <v>41.79</v>
      </c>
      <c r="M41" s="196">
        <v>0</v>
      </c>
      <c r="N41" s="196">
        <v>14.14</v>
      </c>
      <c r="O41" s="196">
        <v>48.38</v>
      </c>
      <c r="P41" s="196">
        <v>59.77</v>
      </c>
      <c r="Q41" s="196">
        <v>0</v>
      </c>
      <c r="R41" s="196">
        <v>10.34</v>
      </c>
      <c r="S41" s="196">
        <v>6.44</v>
      </c>
      <c r="T41" s="196">
        <v>0</v>
      </c>
      <c r="U41" s="196">
        <v>317.86</v>
      </c>
      <c r="V41" s="196">
        <v>4.43</v>
      </c>
      <c r="W41" s="196">
        <v>8.49</v>
      </c>
      <c r="X41" s="196">
        <v>31.89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54.14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67.88</v>
      </c>
      <c r="AQ41" s="196">
        <v>22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157.58000000000001</v>
      </c>
      <c r="L42" s="196">
        <v>41.79</v>
      </c>
      <c r="M42" s="196">
        <v>0</v>
      </c>
      <c r="N42" s="196">
        <v>14.14</v>
      </c>
      <c r="O42" s="196">
        <v>48.38</v>
      </c>
      <c r="P42" s="196">
        <v>59.77</v>
      </c>
      <c r="Q42" s="196">
        <v>0</v>
      </c>
      <c r="R42" s="196">
        <v>10.34</v>
      </c>
      <c r="S42" s="196">
        <v>6.44</v>
      </c>
      <c r="T42" s="196">
        <v>0</v>
      </c>
      <c r="U42" s="196">
        <v>317.86</v>
      </c>
      <c r="V42" s="196">
        <v>4.43</v>
      </c>
      <c r="W42" s="196">
        <v>8.49</v>
      </c>
      <c r="X42" s="196">
        <v>31.89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54.14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67.88</v>
      </c>
      <c r="AQ42" s="196">
        <v>22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157.58000000000001</v>
      </c>
      <c r="L43" s="196">
        <v>41.79</v>
      </c>
      <c r="M43" s="196">
        <v>0</v>
      </c>
      <c r="N43" s="196">
        <v>14.14</v>
      </c>
      <c r="O43" s="196">
        <v>48.38</v>
      </c>
      <c r="P43" s="196">
        <v>59.77</v>
      </c>
      <c r="Q43" s="196">
        <v>0</v>
      </c>
      <c r="R43" s="196">
        <v>10.34</v>
      </c>
      <c r="S43" s="196">
        <v>6.44</v>
      </c>
      <c r="T43" s="196">
        <v>0</v>
      </c>
      <c r="U43" s="196">
        <v>317.86</v>
      </c>
      <c r="V43" s="196">
        <v>4.43</v>
      </c>
      <c r="W43" s="196">
        <v>8.49</v>
      </c>
      <c r="X43" s="196">
        <v>31.89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54.14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67.88</v>
      </c>
      <c r="AQ43" s="196">
        <v>22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157.58000000000001</v>
      </c>
      <c r="L44" s="196">
        <v>41.79</v>
      </c>
      <c r="M44" s="196">
        <v>0</v>
      </c>
      <c r="N44" s="196">
        <v>14.14</v>
      </c>
      <c r="O44" s="196">
        <v>48.38</v>
      </c>
      <c r="P44" s="196">
        <v>59.77</v>
      </c>
      <c r="Q44" s="196">
        <v>0</v>
      </c>
      <c r="R44" s="196">
        <v>10.34</v>
      </c>
      <c r="S44" s="196">
        <v>6.44</v>
      </c>
      <c r="T44" s="196">
        <v>0</v>
      </c>
      <c r="U44" s="196">
        <v>317.86</v>
      </c>
      <c r="V44" s="196">
        <v>4.43</v>
      </c>
      <c r="W44" s="196">
        <v>8.49</v>
      </c>
      <c r="X44" s="196">
        <v>31.89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54.14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67.88</v>
      </c>
      <c r="AQ44" s="196">
        <v>22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157.58000000000001</v>
      </c>
      <c r="L45" s="196">
        <v>41.77</v>
      </c>
      <c r="M45" s="196">
        <v>0</v>
      </c>
      <c r="N45" s="196">
        <v>14.14</v>
      </c>
      <c r="O45" s="196">
        <v>48.38</v>
      </c>
      <c r="P45" s="196">
        <v>59.77</v>
      </c>
      <c r="Q45" s="196">
        <v>0</v>
      </c>
      <c r="R45" s="196">
        <v>10.34</v>
      </c>
      <c r="S45" s="196">
        <v>6.44</v>
      </c>
      <c r="T45" s="196">
        <v>0</v>
      </c>
      <c r="U45" s="196">
        <v>284.35000000000002</v>
      </c>
      <c r="V45" s="196">
        <v>4.43</v>
      </c>
      <c r="W45" s="196">
        <v>8.49</v>
      </c>
      <c r="X45" s="196">
        <v>30.7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54.14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67.88</v>
      </c>
      <c r="AQ45" s="196">
        <v>22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157.58000000000001</v>
      </c>
      <c r="L46" s="196">
        <v>41.77</v>
      </c>
      <c r="M46" s="196">
        <v>0</v>
      </c>
      <c r="N46" s="196">
        <v>14.14</v>
      </c>
      <c r="O46" s="196">
        <v>48.38</v>
      </c>
      <c r="P46" s="196">
        <v>59.77</v>
      </c>
      <c r="Q46" s="196">
        <v>0</v>
      </c>
      <c r="R46" s="196">
        <v>10.34</v>
      </c>
      <c r="S46" s="196">
        <v>6.44</v>
      </c>
      <c r="T46" s="196">
        <v>0</v>
      </c>
      <c r="U46" s="196">
        <v>273.25</v>
      </c>
      <c r="V46" s="196">
        <v>4.43</v>
      </c>
      <c r="W46" s="196">
        <v>8.49</v>
      </c>
      <c r="X46" s="196">
        <v>30.7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54.14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67.88</v>
      </c>
      <c r="AQ46" s="196">
        <v>22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157.58000000000001</v>
      </c>
      <c r="L47" s="196">
        <v>41.77</v>
      </c>
      <c r="M47" s="196">
        <v>0</v>
      </c>
      <c r="N47" s="196">
        <v>14.14</v>
      </c>
      <c r="O47" s="196">
        <v>48.38</v>
      </c>
      <c r="P47" s="196">
        <v>59.77</v>
      </c>
      <c r="Q47" s="196">
        <v>0</v>
      </c>
      <c r="R47" s="196">
        <v>10.34</v>
      </c>
      <c r="S47" s="196">
        <v>6.44</v>
      </c>
      <c r="T47" s="196">
        <v>0</v>
      </c>
      <c r="U47" s="196">
        <v>258.73</v>
      </c>
      <c r="V47" s="196">
        <v>4.43</v>
      </c>
      <c r="W47" s="196">
        <v>8.49</v>
      </c>
      <c r="X47" s="196">
        <v>35.979999999999997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67.88</v>
      </c>
      <c r="AQ47" s="196">
        <v>22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157.58000000000001</v>
      </c>
      <c r="L48" s="196">
        <v>41.77</v>
      </c>
      <c r="M48" s="196">
        <v>0</v>
      </c>
      <c r="N48" s="196">
        <v>14.14</v>
      </c>
      <c r="O48" s="196">
        <v>48.38</v>
      </c>
      <c r="P48" s="196">
        <v>59.77</v>
      </c>
      <c r="Q48" s="196">
        <v>0</v>
      </c>
      <c r="R48" s="196">
        <v>10.34</v>
      </c>
      <c r="S48" s="196">
        <v>6.44</v>
      </c>
      <c r="T48" s="196">
        <v>0</v>
      </c>
      <c r="U48" s="196">
        <v>258.73</v>
      </c>
      <c r="V48" s="196">
        <v>4.43</v>
      </c>
      <c r="W48" s="196">
        <v>8.49</v>
      </c>
      <c r="X48" s="196">
        <v>35.979999999999997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67.88</v>
      </c>
      <c r="AQ48" s="196">
        <v>22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157.58000000000001</v>
      </c>
      <c r="L49" s="196">
        <v>41.77</v>
      </c>
      <c r="M49" s="196">
        <v>0</v>
      </c>
      <c r="N49" s="196">
        <v>14.14</v>
      </c>
      <c r="O49" s="196">
        <v>48.38</v>
      </c>
      <c r="P49" s="196">
        <v>59.77</v>
      </c>
      <c r="Q49" s="196">
        <v>0</v>
      </c>
      <c r="R49" s="196">
        <v>10.34</v>
      </c>
      <c r="S49" s="196">
        <v>6.44</v>
      </c>
      <c r="T49" s="196">
        <v>0</v>
      </c>
      <c r="U49" s="196">
        <v>258.73</v>
      </c>
      <c r="V49" s="196">
        <v>4.43</v>
      </c>
      <c r="W49" s="196">
        <v>8.49</v>
      </c>
      <c r="X49" s="196">
        <v>35.979999999999997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67.88</v>
      </c>
      <c r="AQ49" s="196">
        <v>22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157.58000000000001</v>
      </c>
      <c r="L50" s="196">
        <v>41.77</v>
      </c>
      <c r="M50" s="196">
        <v>0</v>
      </c>
      <c r="N50" s="196">
        <v>14.14</v>
      </c>
      <c r="O50" s="196">
        <v>48.38</v>
      </c>
      <c r="P50" s="196">
        <v>59.77</v>
      </c>
      <c r="Q50" s="196">
        <v>0</v>
      </c>
      <c r="R50" s="196">
        <v>10.34</v>
      </c>
      <c r="S50" s="196">
        <v>6.44</v>
      </c>
      <c r="T50" s="196">
        <v>0</v>
      </c>
      <c r="U50" s="196">
        <v>258.73</v>
      </c>
      <c r="V50" s="196">
        <v>4.43</v>
      </c>
      <c r="W50" s="196">
        <v>8.49</v>
      </c>
      <c r="X50" s="196">
        <v>35.979999999999997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67.88</v>
      </c>
      <c r="AQ50" s="196">
        <v>22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129.65</v>
      </c>
      <c r="L51" s="196">
        <v>43.04</v>
      </c>
      <c r="M51" s="196">
        <v>0</v>
      </c>
      <c r="N51" s="196">
        <v>14.14</v>
      </c>
      <c r="O51" s="196">
        <v>48.38</v>
      </c>
      <c r="P51" s="196">
        <v>59.77</v>
      </c>
      <c r="Q51" s="196">
        <v>0</v>
      </c>
      <c r="R51" s="196">
        <v>10.34</v>
      </c>
      <c r="S51" s="196">
        <v>1.92</v>
      </c>
      <c r="T51" s="196">
        <v>0</v>
      </c>
      <c r="U51" s="196">
        <v>258.73</v>
      </c>
      <c r="V51" s="196">
        <v>4.43</v>
      </c>
      <c r="W51" s="196">
        <v>8.49</v>
      </c>
      <c r="X51" s="196">
        <v>35.979999999999997</v>
      </c>
      <c r="Y51" s="196">
        <v>0</v>
      </c>
      <c r="Z51">
        <v>0</v>
      </c>
      <c r="AA51" s="196">
        <v>8.58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67.88</v>
      </c>
      <c r="AQ51" s="196">
        <v>22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121.01</v>
      </c>
      <c r="L52" s="196">
        <v>41.77</v>
      </c>
      <c r="M52" s="196">
        <v>0</v>
      </c>
      <c r="N52" s="196">
        <v>14.14</v>
      </c>
      <c r="O52" s="196">
        <v>48.38</v>
      </c>
      <c r="P52" s="196">
        <v>59.77</v>
      </c>
      <c r="Q52" s="196">
        <v>0</v>
      </c>
      <c r="R52" s="196">
        <v>10.34</v>
      </c>
      <c r="S52" s="196">
        <v>1.92</v>
      </c>
      <c r="T52" s="196">
        <v>0</v>
      </c>
      <c r="U52" s="196">
        <v>258.73</v>
      </c>
      <c r="V52" s="196">
        <v>4.43</v>
      </c>
      <c r="W52" s="196">
        <v>8.49</v>
      </c>
      <c r="X52" s="196">
        <v>35.979999999999997</v>
      </c>
      <c r="Y52" s="196">
        <v>0</v>
      </c>
      <c r="Z52">
        <v>0</v>
      </c>
      <c r="AA52" s="196">
        <v>8.58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67.88</v>
      </c>
      <c r="AQ52" s="196">
        <v>22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109.48</v>
      </c>
      <c r="L53" s="196">
        <v>41.77</v>
      </c>
      <c r="M53" s="196">
        <v>0</v>
      </c>
      <c r="N53" s="196">
        <v>14.14</v>
      </c>
      <c r="O53" s="196">
        <v>48.38</v>
      </c>
      <c r="P53" s="196">
        <v>59.77</v>
      </c>
      <c r="Q53" s="196">
        <v>0</v>
      </c>
      <c r="R53" s="196">
        <v>10.34</v>
      </c>
      <c r="S53" s="196">
        <v>1.92</v>
      </c>
      <c r="T53" s="196">
        <v>0</v>
      </c>
      <c r="U53" s="196">
        <v>258.73</v>
      </c>
      <c r="V53" s="196">
        <v>4.43</v>
      </c>
      <c r="W53" s="196">
        <v>5.66</v>
      </c>
      <c r="X53" s="196">
        <v>35.979999999999997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67.88</v>
      </c>
      <c r="AQ53" s="196">
        <v>18.54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109.48</v>
      </c>
      <c r="L54" s="196">
        <v>19.21</v>
      </c>
      <c r="M54" s="196">
        <v>0</v>
      </c>
      <c r="N54" s="196">
        <v>14.14</v>
      </c>
      <c r="O54" s="196">
        <v>48.38</v>
      </c>
      <c r="P54" s="196">
        <v>59.77</v>
      </c>
      <c r="Q54" s="196">
        <v>0</v>
      </c>
      <c r="R54" s="196">
        <v>10.34</v>
      </c>
      <c r="S54" s="196">
        <v>1.77</v>
      </c>
      <c r="T54" s="196">
        <v>0</v>
      </c>
      <c r="U54" s="196">
        <v>258.73</v>
      </c>
      <c r="V54" s="196">
        <v>4.43</v>
      </c>
      <c r="W54" s="196">
        <v>5.66</v>
      </c>
      <c r="X54" s="196">
        <v>35.979999999999997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67.88</v>
      </c>
      <c r="AQ54" s="196">
        <v>18.54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93.16</v>
      </c>
      <c r="L55" s="196">
        <v>18.600000000000001</v>
      </c>
      <c r="M55" s="196">
        <v>0</v>
      </c>
      <c r="N55" s="196">
        <v>14.14</v>
      </c>
      <c r="O55" s="196">
        <v>48.38</v>
      </c>
      <c r="P55" s="196">
        <v>59.77</v>
      </c>
      <c r="Q55" s="196">
        <v>0</v>
      </c>
      <c r="R55" s="196">
        <v>4.99</v>
      </c>
      <c r="S55" s="196">
        <v>1.77</v>
      </c>
      <c r="T55" s="196">
        <v>0</v>
      </c>
      <c r="U55" s="196">
        <v>258.73</v>
      </c>
      <c r="V55" s="196">
        <v>4.43</v>
      </c>
      <c r="W55" s="196">
        <v>5.66</v>
      </c>
      <c r="X55" s="196">
        <v>35.979999999999997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67.88</v>
      </c>
      <c r="AQ55" s="196">
        <v>11.52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76.83</v>
      </c>
      <c r="L56" s="196">
        <v>18.600000000000001</v>
      </c>
      <c r="M56" s="196">
        <v>0</v>
      </c>
      <c r="N56" s="196">
        <v>14.14</v>
      </c>
      <c r="O56" s="196">
        <v>48.38</v>
      </c>
      <c r="P56" s="196">
        <v>59.77</v>
      </c>
      <c r="Q56" s="196">
        <v>0</v>
      </c>
      <c r="R56" s="196">
        <v>4.43</v>
      </c>
      <c r="S56" s="196">
        <v>1.77</v>
      </c>
      <c r="T56" s="196">
        <v>0</v>
      </c>
      <c r="U56" s="196">
        <v>258.73</v>
      </c>
      <c r="V56" s="196">
        <v>4.43</v>
      </c>
      <c r="W56" s="196">
        <v>5.66</v>
      </c>
      <c r="X56" s="196">
        <v>35.979999999999997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67.88</v>
      </c>
      <c r="AQ56" s="196">
        <v>9.6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80</v>
      </c>
      <c r="L57" s="196">
        <v>18.600000000000001</v>
      </c>
      <c r="M57" s="196">
        <v>0</v>
      </c>
      <c r="N57" s="196">
        <v>14.14</v>
      </c>
      <c r="O57" s="196">
        <v>48.38</v>
      </c>
      <c r="P57" s="196">
        <v>59.77</v>
      </c>
      <c r="Q57" s="196">
        <v>0</v>
      </c>
      <c r="R57" s="196">
        <v>8.84</v>
      </c>
      <c r="S57" s="196">
        <v>1.77</v>
      </c>
      <c r="T57" s="196">
        <v>0</v>
      </c>
      <c r="U57" s="196">
        <v>258.73</v>
      </c>
      <c r="V57" s="196">
        <v>4.43</v>
      </c>
      <c r="W57" s="196">
        <v>5.66</v>
      </c>
      <c r="X57" s="196">
        <v>35.979999999999997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67.88</v>
      </c>
      <c r="AQ57" s="196">
        <v>9.2799999999999994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100.86</v>
      </c>
      <c r="L58" s="196">
        <v>18.600000000000001</v>
      </c>
      <c r="M58" s="196">
        <v>0</v>
      </c>
      <c r="N58" s="196">
        <v>14.14</v>
      </c>
      <c r="O58" s="196">
        <v>48.38</v>
      </c>
      <c r="P58" s="196">
        <v>59.77</v>
      </c>
      <c r="Q58" s="196">
        <v>0.21</v>
      </c>
      <c r="R58" s="196">
        <v>10.34</v>
      </c>
      <c r="S58" s="196">
        <v>1.77</v>
      </c>
      <c r="T58" s="196">
        <v>0</v>
      </c>
      <c r="U58" s="196">
        <v>258.73</v>
      </c>
      <c r="V58" s="196">
        <v>4.43</v>
      </c>
      <c r="W58" s="196">
        <v>5.66</v>
      </c>
      <c r="X58" s="196">
        <v>35.979999999999997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67.88</v>
      </c>
      <c r="AQ58" s="196">
        <v>9.2799999999999994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80</v>
      </c>
      <c r="L59" s="196">
        <v>18.600000000000001</v>
      </c>
      <c r="M59" s="196">
        <v>0</v>
      </c>
      <c r="N59" s="196">
        <v>14.14</v>
      </c>
      <c r="O59" s="196">
        <v>48.38</v>
      </c>
      <c r="P59" s="196">
        <v>59.77</v>
      </c>
      <c r="Q59" s="196">
        <v>0</v>
      </c>
      <c r="R59" s="196">
        <v>10.34</v>
      </c>
      <c r="S59" s="196">
        <v>1.77</v>
      </c>
      <c r="T59" s="196">
        <v>0</v>
      </c>
      <c r="U59" s="196">
        <v>258.73</v>
      </c>
      <c r="V59" s="196">
        <v>4.43</v>
      </c>
      <c r="W59" s="196">
        <v>5.66</v>
      </c>
      <c r="X59" s="196">
        <v>35.979999999999997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67.88</v>
      </c>
      <c r="AQ59" s="196">
        <v>18.54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77.92</v>
      </c>
      <c r="L60" s="196">
        <v>18.600000000000001</v>
      </c>
      <c r="M60" s="196">
        <v>0</v>
      </c>
      <c r="N60" s="196">
        <v>14.14</v>
      </c>
      <c r="O60" s="196">
        <v>48.38</v>
      </c>
      <c r="P60" s="196">
        <v>59.77</v>
      </c>
      <c r="Q60" s="196">
        <v>0</v>
      </c>
      <c r="R60" s="196">
        <v>10.34</v>
      </c>
      <c r="S60" s="196">
        <v>1.77</v>
      </c>
      <c r="T60" s="196">
        <v>0</v>
      </c>
      <c r="U60" s="196">
        <v>258.73</v>
      </c>
      <c r="V60" s="196">
        <v>4.43</v>
      </c>
      <c r="W60" s="196">
        <v>5.66</v>
      </c>
      <c r="X60" s="196">
        <v>35.979999999999997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67.88</v>
      </c>
      <c r="AQ60" s="196">
        <v>18.54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77.92</v>
      </c>
      <c r="L61" s="196">
        <v>19.37</v>
      </c>
      <c r="M61" s="196">
        <v>0</v>
      </c>
      <c r="N61" s="196">
        <v>14.14</v>
      </c>
      <c r="O61" s="196">
        <v>48.38</v>
      </c>
      <c r="P61" s="196">
        <v>59.77</v>
      </c>
      <c r="Q61" s="196">
        <v>0</v>
      </c>
      <c r="R61" s="196">
        <v>10.34</v>
      </c>
      <c r="S61" s="196">
        <v>1.77</v>
      </c>
      <c r="T61" s="196">
        <v>0</v>
      </c>
      <c r="U61" s="196">
        <v>258.73</v>
      </c>
      <c r="V61" s="196">
        <v>4.43</v>
      </c>
      <c r="W61" s="196">
        <v>5.66</v>
      </c>
      <c r="X61" s="196">
        <v>35.979999999999997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67.88</v>
      </c>
      <c r="AQ61" s="196">
        <v>18.54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77.92</v>
      </c>
      <c r="L62" s="196">
        <v>19.37</v>
      </c>
      <c r="M62" s="196">
        <v>0</v>
      </c>
      <c r="N62" s="196">
        <v>14.14</v>
      </c>
      <c r="O62" s="196">
        <v>48.38</v>
      </c>
      <c r="P62" s="196">
        <v>59.77</v>
      </c>
      <c r="Q62" s="196">
        <v>0</v>
      </c>
      <c r="R62" s="196">
        <v>10.34</v>
      </c>
      <c r="S62" s="196">
        <v>1.77</v>
      </c>
      <c r="T62" s="196">
        <v>0</v>
      </c>
      <c r="U62" s="196">
        <v>258.73</v>
      </c>
      <c r="V62" s="196">
        <v>4.43</v>
      </c>
      <c r="W62" s="196">
        <v>5.66</v>
      </c>
      <c r="X62" s="196">
        <v>35.979999999999997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67.88</v>
      </c>
      <c r="AQ62" s="196">
        <v>18.54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79.45</v>
      </c>
      <c r="L63" s="196">
        <v>43.49</v>
      </c>
      <c r="M63" s="196">
        <v>0</v>
      </c>
      <c r="N63" s="196">
        <v>14.14</v>
      </c>
      <c r="O63" s="196">
        <v>48.38</v>
      </c>
      <c r="P63" s="196">
        <v>59.77</v>
      </c>
      <c r="Q63" s="196">
        <v>0</v>
      </c>
      <c r="R63" s="196">
        <v>10.34</v>
      </c>
      <c r="S63" s="196">
        <v>6.44</v>
      </c>
      <c r="T63" s="196">
        <v>0</v>
      </c>
      <c r="U63" s="196">
        <v>258.73</v>
      </c>
      <c r="V63" s="196">
        <v>4.43</v>
      </c>
      <c r="W63" s="196">
        <v>5.66</v>
      </c>
      <c r="X63" s="196">
        <v>35.979999999999997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67.88</v>
      </c>
      <c r="AQ63" s="196">
        <v>18.54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79.45</v>
      </c>
      <c r="L64" s="196">
        <v>43.49</v>
      </c>
      <c r="M64" s="196">
        <v>0</v>
      </c>
      <c r="N64" s="196">
        <v>14.14</v>
      </c>
      <c r="O64" s="196">
        <v>48.38</v>
      </c>
      <c r="P64" s="196">
        <v>59.77</v>
      </c>
      <c r="Q64" s="196">
        <v>0</v>
      </c>
      <c r="R64" s="196">
        <v>10.34</v>
      </c>
      <c r="S64" s="196">
        <v>6.44</v>
      </c>
      <c r="T64" s="196">
        <v>0</v>
      </c>
      <c r="U64" s="196">
        <v>258.73</v>
      </c>
      <c r="V64" s="196">
        <v>4.43</v>
      </c>
      <c r="W64" s="196">
        <v>5.66</v>
      </c>
      <c r="X64" s="196">
        <v>35.979999999999997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67.88</v>
      </c>
      <c r="AQ64" s="196">
        <v>18.54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79.45</v>
      </c>
      <c r="L65" s="196">
        <v>43.49</v>
      </c>
      <c r="M65" s="196">
        <v>0</v>
      </c>
      <c r="N65" s="196">
        <v>14.14</v>
      </c>
      <c r="O65" s="196">
        <v>48.38</v>
      </c>
      <c r="P65" s="196">
        <v>59.77</v>
      </c>
      <c r="Q65" s="196">
        <v>0</v>
      </c>
      <c r="R65" s="196">
        <v>10.34</v>
      </c>
      <c r="S65" s="196">
        <v>6.44</v>
      </c>
      <c r="T65" s="196">
        <v>0</v>
      </c>
      <c r="U65" s="196">
        <v>267.27</v>
      </c>
      <c r="V65" s="196">
        <v>4.43</v>
      </c>
      <c r="W65" s="196">
        <v>5.66</v>
      </c>
      <c r="X65" s="196">
        <v>35.979999999999997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67.88</v>
      </c>
      <c r="AQ65" s="196">
        <v>18.54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78.83</v>
      </c>
      <c r="L66" s="196">
        <v>41.79</v>
      </c>
      <c r="M66" s="196">
        <v>0</v>
      </c>
      <c r="N66" s="196">
        <v>14.14</v>
      </c>
      <c r="O66" s="196">
        <v>48.38</v>
      </c>
      <c r="P66" s="196">
        <v>59.77</v>
      </c>
      <c r="Q66" s="196">
        <v>0</v>
      </c>
      <c r="R66" s="196">
        <v>10.34</v>
      </c>
      <c r="S66" s="196">
        <v>6.44</v>
      </c>
      <c r="T66" s="196">
        <v>0</v>
      </c>
      <c r="U66" s="196">
        <v>279.02</v>
      </c>
      <c r="V66" s="196">
        <v>4.43</v>
      </c>
      <c r="W66" s="196">
        <v>5.66</v>
      </c>
      <c r="X66" s="196">
        <v>35.979999999999997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67.88</v>
      </c>
      <c r="AQ66" s="196">
        <v>18.54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78.75</v>
      </c>
      <c r="L67" s="196">
        <v>41.79</v>
      </c>
      <c r="M67" s="196">
        <v>0</v>
      </c>
      <c r="N67" s="196">
        <v>14.14</v>
      </c>
      <c r="O67" s="196">
        <v>48.38</v>
      </c>
      <c r="P67" s="196">
        <v>59.77</v>
      </c>
      <c r="Q67" s="196">
        <v>1.46</v>
      </c>
      <c r="R67" s="196">
        <v>10.34</v>
      </c>
      <c r="S67" s="196">
        <v>6.44</v>
      </c>
      <c r="T67" s="196">
        <v>0</v>
      </c>
      <c r="U67" s="196">
        <v>290.52</v>
      </c>
      <c r="V67" s="196">
        <v>4.43</v>
      </c>
      <c r="W67" s="196">
        <v>5.66</v>
      </c>
      <c r="X67" s="196">
        <v>35.979999999999997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54.14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67.88</v>
      </c>
      <c r="AQ67" s="196">
        <v>18.54</v>
      </c>
      <c r="AR67" s="196">
        <v>23.89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78.75</v>
      </c>
      <c r="L68" s="196">
        <v>41.79</v>
      </c>
      <c r="M68" s="196">
        <v>0</v>
      </c>
      <c r="N68" s="196">
        <v>14.14</v>
      </c>
      <c r="O68" s="196">
        <v>48.38</v>
      </c>
      <c r="P68" s="196">
        <v>59.77</v>
      </c>
      <c r="Q68" s="196">
        <v>1.73</v>
      </c>
      <c r="R68" s="196">
        <v>10.34</v>
      </c>
      <c r="S68" s="196">
        <v>6.44</v>
      </c>
      <c r="T68" s="196">
        <v>0</v>
      </c>
      <c r="U68" s="196">
        <v>297.70999999999998</v>
      </c>
      <c r="V68" s="196">
        <v>4.43</v>
      </c>
      <c r="W68" s="196">
        <v>5.66</v>
      </c>
      <c r="X68" s="196">
        <v>35.979999999999997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54.14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67.88</v>
      </c>
      <c r="AQ68" s="196">
        <v>18.54</v>
      </c>
      <c r="AR68" s="196">
        <v>14.21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78.75</v>
      </c>
      <c r="L69" s="196">
        <v>41.79</v>
      </c>
      <c r="M69" s="196">
        <v>0</v>
      </c>
      <c r="N69" s="196">
        <v>14.14</v>
      </c>
      <c r="O69" s="196">
        <v>48.38</v>
      </c>
      <c r="P69" s="196">
        <v>59.77</v>
      </c>
      <c r="Q69" s="196">
        <v>2.1</v>
      </c>
      <c r="R69" s="196">
        <v>10.34</v>
      </c>
      <c r="S69" s="196">
        <v>6.44</v>
      </c>
      <c r="T69" s="196">
        <v>0</v>
      </c>
      <c r="U69" s="196">
        <v>302.54000000000002</v>
      </c>
      <c r="V69" s="196">
        <v>4.43</v>
      </c>
      <c r="W69" s="196">
        <v>5.66</v>
      </c>
      <c r="X69" s="196">
        <v>35.979999999999997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54.14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67.88</v>
      </c>
      <c r="AQ69" s="196">
        <v>18.54</v>
      </c>
      <c r="AR69" s="196">
        <v>4.57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78.75</v>
      </c>
      <c r="L70" s="196">
        <v>41.79</v>
      </c>
      <c r="M70" s="196">
        <v>0</v>
      </c>
      <c r="N70" s="196">
        <v>14.14</v>
      </c>
      <c r="O70" s="196">
        <v>48.38</v>
      </c>
      <c r="P70" s="196">
        <v>59.77</v>
      </c>
      <c r="Q70" s="196">
        <v>2.37</v>
      </c>
      <c r="R70" s="196">
        <v>10.34</v>
      </c>
      <c r="S70" s="196">
        <v>6.44</v>
      </c>
      <c r="T70" s="196">
        <v>0</v>
      </c>
      <c r="U70" s="196">
        <v>306.81</v>
      </c>
      <c r="V70" s="196">
        <v>4.43</v>
      </c>
      <c r="W70" s="196">
        <v>5.66</v>
      </c>
      <c r="X70" s="196">
        <v>35.979999999999997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54.14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67.88</v>
      </c>
      <c r="AQ70" s="196">
        <v>18.54</v>
      </c>
      <c r="AR70" s="196">
        <v>0.76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78.75</v>
      </c>
      <c r="L71" s="196">
        <v>41.79</v>
      </c>
      <c r="M71" s="196">
        <v>0</v>
      </c>
      <c r="N71" s="196">
        <v>14.14</v>
      </c>
      <c r="O71" s="196">
        <v>48.38</v>
      </c>
      <c r="P71" s="196">
        <v>59.77</v>
      </c>
      <c r="Q71" s="196">
        <v>2.37</v>
      </c>
      <c r="R71" s="196">
        <v>10.34</v>
      </c>
      <c r="S71" s="196">
        <v>6.44</v>
      </c>
      <c r="T71" s="196">
        <v>0</v>
      </c>
      <c r="U71" s="196">
        <v>311.08</v>
      </c>
      <c r="V71" s="196">
        <v>4.43</v>
      </c>
      <c r="W71" s="196">
        <v>5.66</v>
      </c>
      <c r="X71" s="196">
        <v>35.979999999999997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67.88</v>
      </c>
      <c r="AQ71" s="196">
        <v>18.54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78.75</v>
      </c>
      <c r="L72" s="196">
        <v>41.79</v>
      </c>
      <c r="M72" s="196">
        <v>0</v>
      </c>
      <c r="N72" s="196">
        <v>14.14</v>
      </c>
      <c r="O72" s="196">
        <v>48.38</v>
      </c>
      <c r="P72" s="196">
        <v>59.77</v>
      </c>
      <c r="Q72" s="196">
        <v>2.37</v>
      </c>
      <c r="R72" s="196">
        <v>10.34</v>
      </c>
      <c r="S72" s="196">
        <v>6.44</v>
      </c>
      <c r="T72" s="196">
        <v>0</v>
      </c>
      <c r="U72" s="196">
        <v>316.61</v>
      </c>
      <c r="V72" s="196">
        <v>4.43</v>
      </c>
      <c r="W72" s="196">
        <v>5.66</v>
      </c>
      <c r="X72" s="196">
        <v>35.979999999999997</v>
      </c>
      <c r="Y72" s="196">
        <v>0</v>
      </c>
      <c r="Z72">
        <v>0</v>
      </c>
      <c r="AA72" s="196">
        <v>16.7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67.88</v>
      </c>
      <c r="AQ72" s="196">
        <v>18.54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78.75</v>
      </c>
      <c r="L73" s="196">
        <v>41.79</v>
      </c>
      <c r="M73" s="196">
        <v>0</v>
      </c>
      <c r="N73" s="196">
        <v>14.14</v>
      </c>
      <c r="O73" s="196">
        <v>48.38</v>
      </c>
      <c r="P73" s="196">
        <v>59.77</v>
      </c>
      <c r="Q73" s="196">
        <v>2.37</v>
      </c>
      <c r="R73" s="196">
        <v>10.34</v>
      </c>
      <c r="S73" s="196">
        <v>6.44</v>
      </c>
      <c r="T73" s="196">
        <v>0</v>
      </c>
      <c r="U73" s="196">
        <v>317.86</v>
      </c>
      <c r="V73" s="196">
        <v>4.43</v>
      </c>
      <c r="W73" s="196">
        <v>5.66</v>
      </c>
      <c r="X73" s="196">
        <v>35.979999999999997</v>
      </c>
      <c r="Y73" s="196">
        <v>0</v>
      </c>
      <c r="Z73">
        <v>0</v>
      </c>
      <c r="AA73" s="196">
        <v>16.7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67.88</v>
      </c>
      <c r="AQ73" s="196">
        <v>18.54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78.75</v>
      </c>
      <c r="L74" s="196">
        <v>41.79</v>
      </c>
      <c r="M74" s="196">
        <v>0</v>
      </c>
      <c r="N74" s="196">
        <v>14.14</v>
      </c>
      <c r="O74" s="196">
        <v>48.38</v>
      </c>
      <c r="P74" s="196">
        <v>59.77</v>
      </c>
      <c r="Q74" s="196">
        <v>2.37</v>
      </c>
      <c r="R74" s="196">
        <v>10.34</v>
      </c>
      <c r="S74" s="196">
        <v>6.44</v>
      </c>
      <c r="T74" s="196">
        <v>0</v>
      </c>
      <c r="U74" s="196">
        <v>317.86</v>
      </c>
      <c r="V74" s="196">
        <v>4.43</v>
      </c>
      <c r="W74" s="196">
        <v>5.66</v>
      </c>
      <c r="X74" s="196">
        <v>35.979999999999997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67.88</v>
      </c>
      <c r="AQ74" s="196">
        <v>18.54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78.75</v>
      </c>
      <c r="L75" s="196">
        <v>41.79</v>
      </c>
      <c r="M75" s="196">
        <v>0</v>
      </c>
      <c r="N75" s="196">
        <v>14.14</v>
      </c>
      <c r="O75" s="196">
        <v>48.38</v>
      </c>
      <c r="P75" s="196">
        <v>59.77</v>
      </c>
      <c r="Q75" s="196">
        <v>2.37</v>
      </c>
      <c r="R75" s="196">
        <v>10.34</v>
      </c>
      <c r="S75" s="196">
        <v>6.44</v>
      </c>
      <c r="T75" s="196">
        <v>0</v>
      </c>
      <c r="U75" s="196">
        <v>317.86</v>
      </c>
      <c r="V75" s="196">
        <v>4.43</v>
      </c>
      <c r="W75" s="196">
        <v>5.25</v>
      </c>
      <c r="X75" s="196">
        <v>35.979999999999997</v>
      </c>
      <c r="Y75" s="196">
        <v>0</v>
      </c>
      <c r="Z75">
        <v>0</v>
      </c>
      <c r="AA75" s="196">
        <v>8.82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67.88</v>
      </c>
      <c r="AQ75" s="196">
        <v>18.54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78.75</v>
      </c>
      <c r="L76" s="196">
        <v>41.79</v>
      </c>
      <c r="M76" s="196">
        <v>0</v>
      </c>
      <c r="N76" s="196">
        <v>14.14</v>
      </c>
      <c r="O76" s="196">
        <v>48.38</v>
      </c>
      <c r="P76" s="196">
        <v>59.77</v>
      </c>
      <c r="Q76" s="196">
        <v>2.37</v>
      </c>
      <c r="R76" s="196">
        <v>10.34</v>
      </c>
      <c r="S76" s="196">
        <v>6.44</v>
      </c>
      <c r="T76" s="196">
        <v>0</v>
      </c>
      <c r="U76" s="196">
        <v>317.86</v>
      </c>
      <c r="V76" s="196">
        <v>4.43</v>
      </c>
      <c r="W76" s="196">
        <v>5.25</v>
      </c>
      <c r="X76" s="196">
        <v>35.979999999999997</v>
      </c>
      <c r="Y76" s="196">
        <v>0</v>
      </c>
      <c r="Z76">
        <v>0</v>
      </c>
      <c r="AA76" s="196">
        <v>8.82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67.88</v>
      </c>
      <c r="AQ76" s="196">
        <v>18.54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78.75</v>
      </c>
      <c r="L77" s="196">
        <v>41.79</v>
      </c>
      <c r="M77" s="196">
        <v>0</v>
      </c>
      <c r="N77" s="196">
        <v>14.14</v>
      </c>
      <c r="O77" s="196">
        <v>48.38</v>
      </c>
      <c r="P77" s="196">
        <v>59.77</v>
      </c>
      <c r="Q77" s="196">
        <v>2.37</v>
      </c>
      <c r="R77" s="196">
        <v>10.34</v>
      </c>
      <c r="S77" s="196">
        <v>6.44</v>
      </c>
      <c r="T77" s="196">
        <v>0</v>
      </c>
      <c r="U77" s="196">
        <v>317.86</v>
      </c>
      <c r="V77" s="196">
        <v>4.43</v>
      </c>
      <c r="W77" s="196">
        <v>5.25</v>
      </c>
      <c r="X77" s="196">
        <v>35.979999999999997</v>
      </c>
      <c r="Y77" s="196">
        <v>0</v>
      </c>
      <c r="Z77">
        <v>0</v>
      </c>
      <c r="AA77" s="196">
        <v>8.82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67.88</v>
      </c>
      <c r="AQ77" s="196">
        <v>18.54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78.75</v>
      </c>
      <c r="L78" s="196">
        <v>41.79</v>
      </c>
      <c r="M78" s="196">
        <v>0</v>
      </c>
      <c r="N78" s="196">
        <v>14.14</v>
      </c>
      <c r="O78" s="196">
        <v>48.38</v>
      </c>
      <c r="P78" s="196">
        <v>59.77</v>
      </c>
      <c r="Q78" s="196">
        <v>2.37</v>
      </c>
      <c r="R78" s="196">
        <v>10.34</v>
      </c>
      <c r="S78" s="196">
        <v>6.44</v>
      </c>
      <c r="T78" s="196">
        <v>0</v>
      </c>
      <c r="U78" s="196">
        <v>317.86</v>
      </c>
      <c r="V78" s="196">
        <v>4.43</v>
      </c>
      <c r="W78" s="196">
        <v>5.25</v>
      </c>
      <c r="X78" s="196">
        <v>35.979999999999997</v>
      </c>
      <c r="Y78" s="196">
        <v>0</v>
      </c>
      <c r="Z78">
        <v>0</v>
      </c>
      <c r="AA78" s="196">
        <v>8.82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67.88</v>
      </c>
      <c r="AQ78" s="196">
        <v>18.54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78.75</v>
      </c>
      <c r="L79" s="196">
        <v>41.79</v>
      </c>
      <c r="M79" s="196">
        <v>0</v>
      </c>
      <c r="N79" s="196">
        <v>14.14</v>
      </c>
      <c r="O79" s="196">
        <v>48.38</v>
      </c>
      <c r="P79" s="196">
        <v>59.77</v>
      </c>
      <c r="Q79" s="196">
        <v>2.37</v>
      </c>
      <c r="R79" s="196">
        <v>10.34</v>
      </c>
      <c r="S79" s="196">
        <v>6.44</v>
      </c>
      <c r="T79" s="196">
        <v>0</v>
      </c>
      <c r="U79" s="196">
        <v>317.86</v>
      </c>
      <c r="V79" s="196">
        <v>4.43</v>
      </c>
      <c r="W79" s="196">
        <v>5.25</v>
      </c>
      <c r="X79" s="196">
        <v>35.979999999999997</v>
      </c>
      <c r="Y79" s="196">
        <v>0</v>
      </c>
      <c r="Z79">
        <v>0</v>
      </c>
      <c r="AA79" s="196">
        <v>8.82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54.14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67.88</v>
      </c>
      <c r="AQ79" s="196">
        <v>18.54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78.75</v>
      </c>
      <c r="L80" s="196">
        <v>41.79</v>
      </c>
      <c r="M80" s="196">
        <v>0</v>
      </c>
      <c r="N80" s="196">
        <v>14.14</v>
      </c>
      <c r="O80" s="196">
        <v>48.38</v>
      </c>
      <c r="P80" s="196">
        <v>59.77</v>
      </c>
      <c r="Q80" s="196">
        <v>2.37</v>
      </c>
      <c r="R80" s="196">
        <v>10.34</v>
      </c>
      <c r="S80" s="196">
        <v>6.27</v>
      </c>
      <c r="T80" s="196">
        <v>0</v>
      </c>
      <c r="U80" s="196">
        <v>317.86</v>
      </c>
      <c r="V80" s="196">
        <v>4.43</v>
      </c>
      <c r="W80" s="196">
        <v>5.25</v>
      </c>
      <c r="X80" s="196">
        <v>35.979999999999997</v>
      </c>
      <c r="Y80" s="196">
        <v>0</v>
      </c>
      <c r="Z80">
        <v>0</v>
      </c>
      <c r="AA80" s="196">
        <v>8.82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54.14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67.88</v>
      </c>
      <c r="AQ80" s="196">
        <v>18.54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78.75</v>
      </c>
      <c r="L81" s="196">
        <v>41.79</v>
      </c>
      <c r="M81" s="196">
        <v>0</v>
      </c>
      <c r="N81" s="196">
        <v>14.14</v>
      </c>
      <c r="O81" s="196">
        <v>48.38</v>
      </c>
      <c r="P81" s="196">
        <v>59.77</v>
      </c>
      <c r="Q81" s="196">
        <v>2.37</v>
      </c>
      <c r="R81" s="196">
        <v>10.34</v>
      </c>
      <c r="S81" s="196">
        <v>6.27</v>
      </c>
      <c r="T81" s="196">
        <v>0</v>
      </c>
      <c r="U81" s="196">
        <v>317.86</v>
      </c>
      <c r="V81" s="196">
        <v>4.43</v>
      </c>
      <c r="W81" s="196">
        <v>5.25</v>
      </c>
      <c r="X81" s="196">
        <v>35.979999999999997</v>
      </c>
      <c r="Y81" s="196">
        <v>0</v>
      </c>
      <c r="Z81">
        <v>0</v>
      </c>
      <c r="AA81" s="196">
        <v>8.82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54.14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67.88</v>
      </c>
      <c r="AQ81" s="196">
        <v>18.54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78.75</v>
      </c>
      <c r="L82" s="196">
        <v>41.79</v>
      </c>
      <c r="M82" s="196">
        <v>0</v>
      </c>
      <c r="N82" s="196">
        <v>14.14</v>
      </c>
      <c r="O82" s="196">
        <v>48.38</v>
      </c>
      <c r="P82" s="196">
        <v>59.77</v>
      </c>
      <c r="Q82" s="196">
        <v>2.37</v>
      </c>
      <c r="R82" s="196">
        <v>10.34</v>
      </c>
      <c r="S82" s="196">
        <v>6.27</v>
      </c>
      <c r="T82" s="196">
        <v>0</v>
      </c>
      <c r="U82" s="196">
        <v>317.86</v>
      </c>
      <c r="V82" s="196">
        <v>4.43</v>
      </c>
      <c r="W82" s="196">
        <v>5.25</v>
      </c>
      <c r="X82" s="196">
        <v>35.979999999999997</v>
      </c>
      <c r="Y82" s="196">
        <v>0</v>
      </c>
      <c r="Z82">
        <v>0</v>
      </c>
      <c r="AA82" s="196">
        <v>8.82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54.14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67.88</v>
      </c>
      <c r="AQ82" s="196">
        <v>18.54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78.75</v>
      </c>
      <c r="L83" s="196">
        <v>41.79</v>
      </c>
      <c r="M83" s="196">
        <v>0</v>
      </c>
      <c r="N83" s="196">
        <v>14.14</v>
      </c>
      <c r="O83" s="196">
        <v>48.38</v>
      </c>
      <c r="P83" s="196">
        <v>59.77</v>
      </c>
      <c r="Q83" s="196">
        <v>2.37</v>
      </c>
      <c r="R83" s="196">
        <v>10.34</v>
      </c>
      <c r="S83" s="196">
        <v>6.27</v>
      </c>
      <c r="T83" s="196">
        <v>0</v>
      </c>
      <c r="U83" s="196">
        <v>317.86</v>
      </c>
      <c r="V83" s="196">
        <v>4.43</v>
      </c>
      <c r="W83" s="196">
        <v>5.25</v>
      </c>
      <c r="X83" s="196">
        <v>35.979999999999997</v>
      </c>
      <c r="Y83" s="196">
        <v>0</v>
      </c>
      <c r="Z83">
        <v>0</v>
      </c>
      <c r="AA83" s="196">
        <v>8.82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54.14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67.88</v>
      </c>
      <c r="AQ83" s="196">
        <v>18.54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78.75</v>
      </c>
      <c r="L84" s="196">
        <v>41.79</v>
      </c>
      <c r="M84" s="196">
        <v>0</v>
      </c>
      <c r="N84" s="196">
        <v>14.14</v>
      </c>
      <c r="O84" s="196">
        <v>48.38</v>
      </c>
      <c r="P84" s="196">
        <v>59.77</v>
      </c>
      <c r="Q84" s="196">
        <v>2.37</v>
      </c>
      <c r="R84" s="196">
        <v>10.34</v>
      </c>
      <c r="S84" s="196">
        <v>6.27</v>
      </c>
      <c r="T84" s="196">
        <v>0</v>
      </c>
      <c r="U84" s="196">
        <v>317.86</v>
      </c>
      <c r="V84" s="196">
        <v>4.43</v>
      </c>
      <c r="W84" s="196">
        <v>5.25</v>
      </c>
      <c r="X84" s="196">
        <v>35.979999999999997</v>
      </c>
      <c r="Y84" s="196">
        <v>0</v>
      </c>
      <c r="Z84">
        <v>0</v>
      </c>
      <c r="AA84" s="196">
        <v>8.82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54.14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67.88</v>
      </c>
      <c r="AQ84" s="196">
        <v>18.54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42.01</v>
      </c>
      <c r="L85" s="196">
        <v>29.75</v>
      </c>
      <c r="M85" s="196">
        <v>0</v>
      </c>
      <c r="N85" s="196">
        <v>14.14</v>
      </c>
      <c r="O85" s="196">
        <v>48.38</v>
      </c>
      <c r="P85" s="196">
        <v>59.77</v>
      </c>
      <c r="Q85" s="196">
        <v>0.96</v>
      </c>
      <c r="R85" s="196">
        <v>9.93</v>
      </c>
      <c r="S85" s="196">
        <v>2.88</v>
      </c>
      <c r="T85" s="196">
        <v>0</v>
      </c>
      <c r="U85" s="196">
        <v>317.86</v>
      </c>
      <c r="V85" s="196">
        <v>4.43</v>
      </c>
      <c r="W85" s="196">
        <v>5.25</v>
      </c>
      <c r="X85" s="196">
        <v>35.979999999999997</v>
      </c>
      <c r="Y85" s="196">
        <v>0</v>
      </c>
      <c r="Z85">
        <v>0</v>
      </c>
      <c r="AA85" s="196">
        <v>8.82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67.88</v>
      </c>
      <c r="AQ85" s="196">
        <v>18.54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38.409999999999997</v>
      </c>
      <c r="L86" s="196">
        <v>21</v>
      </c>
      <c r="M86" s="196">
        <v>0</v>
      </c>
      <c r="N86" s="196">
        <v>14.14</v>
      </c>
      <c r="O86" s="196">
        <v>48.38</v>
      </c>
      <c r="P86" s="196">
        <v>59.77</v>
      </c>
      <c r="Q86" s="196">
        <v>0.97</v>
      </c>
      <c r="R86" s="196">
        <v>9.93</v>
      </c>
      <c r="S86" s="196">
        <v>2.88</v>
      </c>
      <c r="T86" s="196">
        <v>0</v>
      </c>
      <c r="U86" s="196">
        <v>317.86</v>
      </c>
      <c r="V86" s="196">
        <v>4.43</v>
      </c>
      <c r="W86" s="196">
        <v>5.25</v>
      </c>
      <c r="X86" s="196">
        <v>35.979999999999997</v>
      </c>
      <c r="Y86" s="196">
        <v>0</v>
      </c>
      <c r="Z86">
        <v>0</v>
      </c>
      <c r="AA86" s="196">
        <v>8.82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67.88</v>
      </c>
      <c r="AQ86" s="196">
        <v>18.54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38.42</v>
      </c>
      <c r="L87" s="196">
        <v>21</v>
      </c>
      <c r="M87" s="196">
        <v>0</v>
      </c>
      <c r="N87" s="196">
        <v>14.14</v>
      </c>
      <c r="O87" s="196">
        <v>48.38</v>
      </c>
      <c r="P87" s="196">
        <v>59.77</v>
      </c>
      <c r="Q87" s="196">
        <v>0.97</v>
      </c>
      <c r="R87" s="196">
        <v>9.93</v>
      </c>
      <c r="S87" s="196">
        <v>2.88</v>
      </c>
      <c r="T87" s="196">
        <v>0</v>
      </c>
      <c r="U87" s="196">
        <v>317.86</v>
      </c>
      <c r="V87" s="196">
        <v>4.43</v>
      </c>
      <c r="W87" s="196">
        <v>5.25</v>
      </c>
      <c r="X87" s="196">
        <v>35.979999999999997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67.88</v>
      </c>
      <c r="AQ87" s="196">
        <v>18.54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38.42</v>
      </c>
      <c r="L88" s="196">
        <v>21</v>
      </c>
      <c r="M88" s="196">
        <v>0</v>
      </c>
      <c r="N88" s="196">
        <v>14.14</v>
      </c>
      <c r="O88" s="196">
        <v>48.38</v>
      </c>
      <c r="P88" s="196">
        <v>59.77</v>
      </c>
      <c r="Q88" s="196">
        <v>0.97</v>
      </c>
      <c r="R88" s="196">
        <v>4.8</v>
      </c>
      <c r="S88" s="196">
        <v>2.88</v>
      </c>
      <c r="T88" s="196">
        <v>0</v>
      </c>
      <c r="U88" s="196">
        <v>317.86</v>
      </c>
      <c r="V88" s="196">
        <v>4.43</v>
      </c>
      <c r="W88" s="196">
        <v>5.25</v>
      </c>
      <c r="X88" s="196">
        <v>35.979999999999997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67.88</v>
      </c>
      <c r="AQ88" s="196">
        <v>18.54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38.42</v>
      </c>
      <c r="L89" s="196">
        <v>21</v>
      </c>
      <c r="M89" s="196">
        <v>0</v>
      </c>
      <c r="N89" s="196">
        <v>14.14</v>
      </c>
      <c r="O89" s="196">
        <v>48.38</v>
      </c>
      <c r="P89" s="196">
        <v>59.77</v>
      </c>
      <c r="Q89" s="196">
        <v>0.96</v>
      </c>
      <c r="R89" s="196">
        <v>4.09</v>
      </c>
      <c r="S89" s="196">
        <v>2.88</v>
      </c>
      <c r="T89" s="196">
        <v>0</v>
      </c>
      <c r="U89" s="196">
        <v>317.86</v>
      </c>
      <c r="V89" s="196">
        <v>4.6100000000000003</v>
      </c>
      <c r="W89" s="196">
        <v>5.25</v>
      </c>
      <c r="X89" s="196">
        <v>35.979999999999997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67.88</v>
      </c>
      <c r="AQ89" s="196">
        <v>9.2200000000000006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38.42</v>
      </c>
      <c r="L90" s="196">
        <v>21</v>
      </c>
      <c r="M90" s="196">
        <v>0</v>
      </c>
      <c r="N90" s="196">
        <v>14.14</v>
      </c>
      <c r="O90" s="196">
        <v>48.38</v>
      </c>
      <c r="P90" s="196">
        <v>59.77</v>
      </c>
      <c r="Q90" s="196">
        <v>0.96</v>
      </c>
      <c r="R90" s="196">
        <v>4.09</v>
      </c>
      <c r="S90" s="196">
        <v>2.88</v>
      </c>
      <c r="T90" s="196">
        <v>0</v>
      </c>
      <c r="U90" s="196">
        <v>317.86</v>
      </c>
      <c r="V90" s="196">
        <v>0</v>
      </c>
      <c r="W90" s="196">
        <v>5.25</v>
      </c>
      <c r="X90" s="196">
        <v>35.979999999999997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67.88</v>
      </c>
      <c r="AQ90" s="196">
        <v>9.2200000000000006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38.42</v>
      </c>
      <c r="L91" s="196">
        <v>21</v>
      </c>
      <c r="M91" s="196">
        <v>0</v>
      </c>
      <c r="N91" s="196">
        <v>14.14</v>
      </c>
      <c r="O91" s="196">
        <v>48.38</v>
      </c>
      <c r="P91" s="196">
        <v>59.77</v>
      </c>
      <c r="Q91" s="196">
        <v>1</v>
      </c>
      <c r="R91" s="196">
        <v>4.09</v>
      </c>
      <c r="S91" s="196">
        <v>2.88</v>
      </c>
      <c r="T91" s="196">
        <v>0</v>
      </c>
      <c r="U91" s="196">
        <v>317.86</v>
      </c>
      <c r="V91" s="196">
        <v>0</v>
      </c>
      <c r="W91" s="196">
        <v>5.25</v>
      </c>
      <c r="X91" s="196">
        <v>35.979999999999997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67.88</v>
      </c>
      <c r="AQ91" s="196">
        <v>9.2200000000000006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38.42</v>
      </c>
      <c r="L92" s="196">
        <v>21</v>
      </c>
      <c r="M92" s="196">
        <v>0</v>
      </c>
      <c r="N92" s="196">
        <v>14.14</v>
      </c>
      <c r="O92" s="196">
        <v>48.38</v>
      </c>
      <c r="P92" s="196">
        <v>59.77</v>
      </c>
      <c r="Q92" s="196">
        <v>1</v>
      </c>
      <c r="R92" s="196">
        <v>4.09</v>
      </c>
      <c r="S92" s="196">
        <v>2.88</v>
      </c>
      <c r="T92" s="196">
        <v>0</v>
      </c>
      <c r="U92" s="196">
        <v>317.86</v>
      </c>
      <c r="V92" s="196">
        <v>0</v>
      </c>
      <c r="W92" s="196">
        <v>5.25</v>
      </c>
      <c r="X92" s="196">
        <v>35.979999999999997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67.88</v>
      </c>
      <c r="AQ92" s="196">
        <v>9.2200000000000006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52.82</v>
      </c>
      <c r="L93" s="196">
        <v>21</v>
      </c>
      <c r="M93" s="196">
        <v>0</v>
      </c>
      <c r="N93" s="196">
        <v>14.14</v>
      </c>
      <c r="O93" s="196">
        <v>48.38</v>
      </c>
      <c r="P93" s="196">
        <v>59.77</v>
      </c>
      <c r="Q93" s="196">
        <v>1.92</v>
      </c>
      <c r="R93" s="196">
        <v>4.09</v>
      </c>
      <c r="S93" s="196">
        <v>5.72</v>
      </c>
      <c r="T93" s="196">
        <v>0</v>
      </c>
      <c r="U93" s="196">
        <v>317.86</v>
      </c>
      <c r="V93" s="196">
        <v>0</v>
      </c>
      <c r="W93" s="196">
        <v>3.84</v>
      </c>
      <c r="X93" s="196">
        <v>35.979999999999997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28.81</v>
      </c>
      <c r="AQ93" s="196">
        <v>9.2200000000000006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38.42</v>
      </c>
      <c r="L94" s="196">
        <v>21</v>
      </c>
      <c r="M94" s="196">
        <v>0</v>
      </c>
      <c r="N94" s="196">
        <v>14.14</v>
      </c>
      <c r="O94" s="196">
        <v>48.38</v>
      </c>
      <c r="P94" s="196">
        <v>59.77</v>
      </c>
      <c r="Q94" s="196">
        <v>1</v>
      </c>
      <c r="R94" s="196">
        <v>4.09</v>
      </c>
      <c r="S94" s="196">
        <v>2.88</v>
      </c>
      <c r="T94" s="196">
        <v>0</v>
      </c>
      <c r="U94" s="196">
        <v>317.86</v>
      </c>
      <c r="V94" s="196">
        <v>0</v>
      </c>
      <c r="W94" s="196">
        <v>3.84</v>
      </c>
      <c r="X94" s="196">
        <v>35.979999999999997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28.81</v>
      </c>
      <c r="AQ94" s="196">
        <v>9.2200000000000006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38.42</v>
      </c>
      <c r="L95" s="196">
        <v>21</v>
      </c>
      <c r="M95" s="196">
        <v>0</v>
      </c>
      <c r="N95" s="196">
        <v>14.14</v>
      </c>
      <c r="O95" s="196">
        <v>48.38</v>
      </c>
      <c r="P95" s="196">
        <v>59.77</v>
      </c>
      <c r="Q95" s="196">
        <v>1</v>
      </c>
      <c r="R95" s="196">
        <v>5.13</v>
      </c>
      <c r="S95" s="196">
        <v>2.88</v>
      </c>
      <c r="T95" s="196">
        <v>0</v>
      </c>
      <c r="U95" s="196">
        <v>317.86</v>
      </c>
      <c r="V95" s="196">
        <v>0</v>
      </c>
      <c r="W95" s="196">
        <v>3.84</v>
      </c>
      <c r="X95" s="196">
        <v>35.99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28.81</v>
      </c>
      <c r="AQ95" s="196">
        <v>9.2200000000000006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38.42</v>
      </c>
      <c r="L96" s="196">
        <v>21</v>
      </c>
      <c r="M96" s="196">
        <v>0</v>
      </c>
      <c r="N96" s="196">
        <v>14.14</v>
      </c>
      <c r="O96" s="196">
        <v>48.38</v>
      </c>
      <c r="P96" s="196">
        <v>59.77</v>
      </c>
      <c r="Q96" s="196">
        <v>1</v>
      </c>
      <c r="R96" s="196">
        <v>4.08</v>
      </c>
      <c r="S96" s="196">
        <v>2.88</v>
      </c>
      <c r="T96" s="196">
        <v>0</v>
      </c>
      <c r="U96" s="196">
        <v>317.86</v>
      </c>
      <c r="V96" s="196">
        <v>0</v>
      </c>
      <c r="W96" s="196">
        <v>3.84</v>
      </c>
      <c r="X96" s="196">
        <v>35.99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28.81</v>
      </c>
      <c r="AQ96" s="196">
        <v>9.2200000000000006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38.42</v>
      </c>
      <c r="L97" s="196">
        <v>25.08</v>
      </c>
      <c r="M97" s="196">
        <v>0</v>
      </c>
      <c r="N97" s="196">
        <v>14.14</v>
      </c>
      <c r="O97" s="196">
        <v>48.38</v>
      </c>
      <c r="P97" s="196">
        <v>59.77</v>
      </c>
      <c r="Q97" s="196">
        <v>1</v>
      </c>
      <c r="R97" s="196">
        <v>4.08</v>
      </c>
      <c r="S97" s="196">
        <v>2.88</v>
      </c>
      <c r="T97" s="196">
        <v>0</v>
      </c>
      <c r="U97" s="196">
        <v>317.86</v>
      </c>
      <c r="V97" s="196">
        <v>0</v>
      </c>
      <c r="W97" s="196">
        <v>3.84</v>
      </c>
      <c r="X97" s="196">
        <v>35.99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28.81</v>
      </c>
      <c r="AQ97" s="196">
        <v>9.2200000000000006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38.42</v>
      </c>
      <c r="L98" s="196">
        <v>20.170000000000002</v>
      </c>
      <c r="M98" s="196">
        <v>0</v>
      </c>
      <c r="N98" s="196">
        <v>14.14</v>
      </c>
      <c r="O98" s="196">
        <v>48.38</v>
      </c>
      <c r="P98" s="196">
        <v>59.77</v>
      </c>
      <c r="Q98" s="196">
        <v>1</v>
      </c>
      <c r="R98" s="196">
        <v>4.08</v>
      </c>
      <c r="S98" s="196">
        <v>2.88</v>
      </c>
      <c r="T98" s="196">
        <v>0</v>
      </c>
      <c r="U98" s="196">
        <v>317.86</v>
      </c>
      <c r="V98" s="196">
        <v>0</v>
      </c>
      <c r="W98" s="196">
        <v>3.84</v>
      </c>
      <c r="X98" s="196">
        <v>35.99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28.81</v>
      </c>
      <c r="AQ98" s="196">
        <v>9.2200000000000006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2.2186074999999992</v>
      </c>
      <c r="L99">
        <f t="shared" si="0"/>
        <v>0.7607674999999996</v>
      </c>
      <c r="M99">
        <f t="shared" si="0"/>
        <v>0</v>
      </c>
      <c r="N99">
        <f t="shared" si="0"/>
        <v>0.33936000000000044</v>
      </c>
      <c r="O99">
        <f t="shared" si="0"/>
        <v>1.1611200000000019</v>
      </c>
      <c r="P99">
        <f t="shared" si="0"/>
        <v>1.4344300000000028</v>
      </c>
      <c r="Q99">
        <f t="shared" si="0"/>
        <v>1.3939999999999999E-2</v>
      </c>
      <c r="R99">
        <f t="shared" si="0"/>
        <v>0.19743500000000003</v>
      </c>
      <c r="S99">
        <f t="shared" si="0"/>
        <v>0.10130999999999997</v>
      </c>
      <c r="T99">
        <f t="shared" si="0"/>
        <v>0</v>
      </c>
      <c r="U99">
        <f t="shared" si="0"/>
        <v>7.1167150000000037</v>
      </c>
      <c r="V99">
        <f t="shared" si="0"/>
        <v>7.2032500000000083E-2</v>
      </c>
      <c r="W99">
        <f t="shared" si="0"/>
        <v>0.14106500000000022</v>
      </c>
      <c r="X99">
        <f t="shared" si="0"/>
        <v>0.81501250000000036</v>
      </c>
      <c r="Y99">
        <f t="shared" si="0"/>
        <v>0</v>
      </c>
      <c r="Z99">
        <f t="shared" si="0"/>
        <v>0</v>
      </c>
      <c r="AA99">
        <f t="shared" si="0"/>
        <v>0.21322000000000016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1.2239749999999998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1.3767500000000024</v>
      </c>
      <c r="AQ99">
        <f t="shared" si="0"/>
        <v>0.38498999999999978</v>
      </c>
      <c r="AR99">
        <f t="shared" si="0"/>
        <v>0.23025999999999991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1.91</v>
      </c>
      <c r="L3" s="196">
        <v>203.61</v>
      </c>
      <c r="M3" s="196">
        <v>27.11</v>
      </c>
      <c r="N3" s="196">
        <v>17.07</v>
      </c>
      <c r="O3" s="196">
        <v>0</v>
      </c>
      <c r="P3" s="196">
        <v>36.880000000000003</v>
      </c>
      <c r="Q3" s="196">
        <v>0</v>
      </c>
      <c r="R3" s="196">
        <v>5.76</v>
      </c>
      <c r="S3" s="196">
        <v>3.84</v>
      </c>
      <c r="T3" s="196">
        <v>0</v>
      </c>
      <c r="U3" s="196">
        <v>24.68</v>
      </c>
      <c r="V3" s="196">
        <v>0.96</v>
      </c>
      <c r="W3" s="196">
        <v>10.26</v>
      </c>
      <c r="X3" s="196">
        <v>43.47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38.42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203.61</v>
      </c>
      <c r="M4" s="196">
        <v>27.11</v>
      </c>
      <c r="N4" s="196">
        <v>17.07</v>
      </c>
      <c r="O4" s="196">
        <v>0</v>
      </c>
      <c r="P4" s="196">
        <v>37</v>
      </c>
      <c r="Q4" s="196">
        <v>0</v>
      </c>
      <c r="R4" s="196">
        <v>5.76</v>
      </c>
      <c r="S4" s="196">
        <v>3.84</v>
      </c>
      <c r="T4" s="196">
        <v>0</v>
      </c>
      <c r="U4" s="196">
        <v>24.68</v>
      </c>
      <c r="V4" s="196">
        <v>0.96</v>
      </c>
      <c r="W4" s="196">
        <v>4.8</v>
      </c>
      <c r="X4" s="196">
        <v>28.81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203.61</v>
      </c>
      <c r="M5" s="196">
        <v>27.11</v>
      </c>
      <c r="N5" s="196">
        <v>17.07</v>
      </c>
      <c r="O5" s="196">
        <v>0</v>
      </c>
      <c r="P5" s="196">
        <v>37</v>
      </c>
      <c r="Q5" s="196">
        <v>0</v>
      </c>
      <c r="R5" s="196">
        <v>5.76</v>
      </c>
      <c r="S5" s="196">
        <v>3.84</v>
      </c>
      <c r="T5" s="196">
        <v>0</v>
      </c>
      <c r="U5" s="196">
        <v>24.68</v>
      </c>
      <c r="V5" s="196">
        <v>0.96</v>
      </c>
      <c r="W5" s="196">
        <v>4.8</v>
      </c>
      <c r="X5" s="196">
        <v>28.81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203.61</v>
      </c>
      <c r="M6" s="196">
        <v>27.11</v>
      </c>
      <c r="N6" s="196">
        <v>17.07</v>
      </c>
      <c r="O6" s="196">
        <v>0</v>
      </c>
      <c r="P6" s="196">
        <v>37</v>
      </c>
      <c r="Q6" s="196">
        <v>0</v>
      </c>
      <c r="R6" s="196">
        <v>5.76</v>
      </c>
      <c r="S6" s="196">
        <v>3.84</v>
      </c>
      <c r="T6" s="196">
        <v>0</v>
      </c>
      <c r="U6" s="196">
        <v>24.68</v>
      </c>
      <c r="V6" s="196">
        <v>0.96</v>
      </c>
      <c r="W6" s="196">
        <v>4.8</v>
      </c>
      <c r="X6" s="196">
        <v>28.81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203.61</v>
      </c>
      <c r="M7" s="196">
        <v>27.11</v>
      </c>
      <c r="N7" s="196">
        <v>17.07</v>
      </c>
      <c r="O7" s="196">
        <v>0</v>
      </c>
      <c r="P7" s="196">
        <v>37</v>
      </c>
      <c r="Q7" s="196">
        <v>0</v>
      </c>
      <c r="R7" s="196">
        <v>5.76</v>
      </c>
      <c r="S7" s="196">
        <v>3.84</v>
      </c>
      <c r="T7" s="196">
        <v>0</v>
      </c>
      <c r="U7" s="196">
        <v>24.68</v>
      </c>
      <c r="V7" s="196">
        <v>0.96</v>
      </c>
      <c r="W7" s="196">
        <v>4.8</v>
      </c>
      <c r="X7" s="196">
        <v>28.81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203.61</v>
      </c>
      <c r="M8" s="196">
        <v>27.11</v>
      </c>
      <c r="N8" s="196">
        <v>17.07</v>
      </c>
      <c r="O8" s="196">
        <v>0</v>
      </c>
      <c r="P8" s="196">
        <v>37</v>
      </c>
      <c r="Q8" s="196">
        <v>0</v>
      </c>
      <c r="R8" s="196">
        <v>5.76</v>
      </c>
      <c r="S8" s="196">
        <v>3.84</v>
      </c>
      <c r="T8" s="196">
        <v>0</v>
      </c>
      <c r="U8" s="196">
        <v>24.68</v>
      </c>
      <c r="V8" s="196">
        <v>0.96</v>
      </c>
      <c r="W8" s="196">
        <v>4.8</v>
      </c>
      <c r="X8" s="196">
        <v>28.81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203.61</v>
      </c>
      <c r="M9" s="196">
        <v>27.11</v>
      </c>
      <c r="N9" s="196">
        <v>17.07</v>
      </c>
      <c r="O9" s="196">
        <v>0</v>
      </c>
      <c r="P9" s="196">
        <v>37</v>
      </c>
      <c r="Q9" s="196">
        <v>0</v>
      </c>
      <c r="R9" s="196">
        <v>5.76</v>
      </c>
      <c r="S9" s="196">
        <v>3.84</v>
      </c>
      <c r="T9" s="196">
        <v>0</v>
      </c>
      <c r="U9" s="196">
        <v>24.68</v>
      </c>
      <c r="V9" s="196">
        <v>0.96</v>
      </c>
      <c r="W9" s="196">
        <v>4.8</v>
      </c>
      <c r="X9" s="196">
        <v>28.81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203.6</v>
      </c>
      <c r="M10" s="196">
        <v>27.11</v>
      </c>
      <c r="N10" s="196">
        <v>17.07</v>
      </c>
      <c r="O10" s="196">
        <v>0</v>
      </c>
      <c r="P10" s="196">
        <v>37</v>
      </c>
      <c r="Q10" s="196">
        <v>0</v>
      </c>
      <c r="R10" s="196">
        <v>5.76</v>
      </c>
      <c r="S10" s="196">
        <v>3.84</v>
      </c>
      <c r="T10" s="196">
        <v>0</v>
      </c>
      <c r="U10" s="196">
        <v>24.68</v>
      </c>
      <c r="V10" s="196">
        <v>0.96</v>
      </c>
      <c r="W10" s="196">
        <v>4.8</v>
      </c>
      <c r="X10" s="196">
        <v>28.81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203.6</v>
      </c>
      <c r="M11" s="196">
        <v>27.11</v>
      </c>
      <c r="N11" s="196">
        <v>17.07</v>
      </c>
      <c r="O11" s="196">
        <v>0</v>
      </c>
      <c r="P11" s="196">
        <v>37</v>
      </c>
      <c r="Q11" s="196">
        <v>0</v>
      </c>
      <c r="R11" s="196">
        <v>5.76</v>
      </c>
      <c r="S11" s="196">
        <v>3.84</v>
      </c>
      <c r="T11" s="196">
        <v>0</v>
      </c>
      <c r="U11" s="196">
        <v>24.68</v>
      </c>
      <c r="V11" s="196">
        <v>0.96</v>
      </c>
      <c r="W11" s="196">
        <v>4.8</v>
      </c>
      <c r="X11" s="196">
        <v>28.81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203.6</v>
      </c>
      <c r="M12" s="196">
        <v>27.11</v>
      </c>
      <c r="N12" s="196">
        <v>17.07</v>
      </c>
      <c r="O12" s="196">
        <v>0</v>
      </c>
      <c r="P12" s="196">
        <v>37</v>
      </c>
      <c r="Q12" s="196">
        <v>0</v>
      </c>
      <c r="R12" s="196">
        <v>5.76</v>
      </c>
      <c r="S12" s="196">
        <v>3.84</v>
      </c>
      <c r="T12" s="196">
        <v>0</v>
      </c>
      <c r="U12" s="196">
        <v>24.68</v>
      </c>
      <c r="V12" s="196">
        <v>0.96</v>
      </c>
      <c r="W12" s="196">
        <v>4.8</v>
      </c>
      <c r="X12" s="196">
        <v>28.81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203.6</v>
      </c>
      <c r="M13" s="196">
        <v>27.11</v>
      </c>
      <c r="N13" s="196">
        <v>17.07</v>
      </c>
      <c r="O13" s="196">
        <v>0</v>
      </c>
      <c r="P13" s="196">
        <v>37</v>
      </c>
      <c r="Q13" s="196">
        <v>0</v>
      </c>
      <c r="R13" s="196">
        <v>5.76</v>
      </c>
      <c r="S13" s="196">
        <v>3.84</v>
      </c>
      <c r="T13" s="196">
        <v>0</v>
      </c>
      <c r="U13" s="196">
        <v>24.68</v>
      </c>
      <c r="V13" s="196">
        <v>0.96</v>
      </c>
      <c r="W13" s="196">
        <v>4.8</v>
      </c>
      <c r="X13" s="196">
        <v>28.81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203.6</v>
      </c>
      <c r="M14" s="196">
        <v>27.11</v>
      </c>
      <c r="N14" s="196">
        <v>17.07</v>
      </c>
      <c r="O14" s="196">
        <v>0</v>
      </c>
      <c r="P14" s="196">
        <v>37</v>
      </c>
      <c r="Q14" s="196">
        <v>0</v>
      </c>
      <c r="R14" s="196">
        <v>5.76</v>
      </c>
      <c r="S14" s="196">
        <v>3.84</v>
      </c>
      <c r="T14" s="196">
        <v>0</v>
      </c>
      <c r="U14" s="196">
        <v>24.68</v>
      </c>
      <c r="V14" s="196">
        <v>0.96</v>
      </c>
      <c r="W14" s="196">
        <v>4.8</v>
      </c>
      <c r="X14" s="196">
        <v>28.81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203.6</v>
      </c>
      <c r="M15" s="196">
        <v>27.11</v>
      </c>
      <c r="N15" s="196">
        <v>17.07</v>
      </c>
      <c r="O15" s="196">
        <v>0</v>
      </c>
      <c r="P15" s="196">
        <v>37</v>
      </c>
      <c r="Q15" s="196">
        <v>0</v>
      </c>
      <c r="R15" s="196">
        <v>5.76</v>
      </c>
      <c r="S15" s="196">
        <v>3.84</v>
      </c>
      <c r="T15" s="196">
        <v>0</v>
      </c>
      <c r="U15" s="196">
        <v>24.68</v>
      </c>
      <c r="V15" s="196">
        <v>0.96</v>
      </c>
      <c r="W15" s="196">
        <v>4.8</v>
      </c>
      <c r="X15" s="196">
        <v>28.81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203.6</v>
      </c>
      <c r="M16" s="196">
        <v>27.11</v>
      </c>
      <c r="N16" s="196">
        <v>17.07</v>
      </c>
      <c r="O16" s="196">
        <v>0</v>
      </c>
      <c r="P16" s="196">
        <v>37</v>
      </c>
      <c r="Q16" s="196">
        <v>0</v>
      </c>
      <c r="R16" s="196">
        <v>5.76</v>
      </c>
      <c r="S16" s="196">
        <v>3.84</v>
      </c>
      <c r="T16" s="196">
        <v>0</v>
      </c>
      <c r="U16" s="196">
        <v>24.68</v>
      </c>
      <c r="V16" s="196">
        <v>0.96</v>
      </c>
      <c r="W16" s="196">
        <v>4.8</v>
      </c>
      <c r="X16" s="196">
        <v>28.81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203.6</v>
      </c>
      <c r="M17" s="196">
        <v>27.11</v>
      </c>
      <c r="N17" s="196">
        <v>17.07</v>
      </c>
      <c r="O17" s="196">
        <v>0</v>
      </c>
      <c r="P17" s="196">
        <v>37</v>
      </c>
      <c r="Q17" s="196">
        <v>0</v>
      </c>
      <c r="R17" s="196">
        <v>5.76</v>
      </c>
      <c r="S17" s="196">
        <v>3.84</v>
      </c>
      <c r="T17" s="196">
        <v>0</v>
      </c>
      <c r="U17" s="196">
        <v>24.68</v>
      </c>
      <c r="V17" s="196">
        <v>0.96</v>
      </c>
      <c r="W17" s="196">
        <v>4.8</v>
      </c>
      <c r="X17" s="196">
        <v>32.17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203.6</v>
      </c>
      <c r="M18" s="196">
        <v>27.11</v>
      </c>
      <c r="N18" s="196">
        <v>17.07</v>
      </c>
      <c r="O18" s="196">
        <v>0</v>
      </c>
      <c r="P18" s="196">
        <v>37</v>
      </c>
      <c r="Q18" s="196">
        <v>0</v>
      </c>
      <c r="R18" s="196">
        <v>5.76</v>
      </c>
      <c r="S18" s="196">
        <v>3.84</v>
      </c>
      <c r="T18" s="196">
        <v>0</v>
      </c>
      <c r="U18" s="196">
        <v>24.68</v>
      </c>
      <c r="V18" s="196">
        <v>0.96</v>
      </c>
      <c r="W18" s="196">
        <v>4.8</v>
      </c>
      <c r="X18" s="196">
        <v>32.17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203.6</v>
      </c>
      <c r="M19" s="196">
        <v>27.11</v>
      </c>
      <c r="N19" s="196">
        <v>17.07</v>
      </c>
      <c r="O19" s="196">
        <v>0</v>
      </c>
      <c r="P19" s="196">
        <v>37</v>
      </c>
      <c r="Q19" s="196">
        <v>0</v>
      </c>
      <c r="R19" s="196">
        <v>5.76</v>
      </c>
      <c r="S19" s="196">
        <v>3.84</v>
      </c>
      <c r="T19" s="196">
        <v>0</v>
      </c>
      <c r="U19" s="196">
        <v>20.22</v>
      </c>
      <c r="V19" s="196">
        <v>0.96</v>
      </c>
      <c r="W19" s="196">
        <v>4.8</v>
      </c>
      <c r="X19" s="196">
        <v>32.17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19.21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203.6</v>
      </c>
      <c r="M20" s="196">
        <v>27.11</v>
      </c>
      <c r="N20" s="196">
        <v>17.07</v>
      </c>
      <c r="O20" s="196">
        <v>0</v>
      </c>
      <c r="P20" s="196">
        <v>37</v>
      </c>
      <c r="Q20" s="196">
        <v>0</v>
      </c>
      <c r="R20" s="196">
        <v>5.76</v>
      </c>
      <c r="S20" s="196">
        <v>3.84</v>
      </c>
      <c r="T20" s="196">
        <v>0</v>
      </c>
      <c r="U20" s="196">
        <v>20.22</v>
      </c>
      <c r="V20" s="196">
        <v>0.96</v>
      </c>
      <c r="W20" s="196">
        <v>4.8</v>
      </c>
      <c r="X20" s="196">
        <v>32.17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19.21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203.61</v>
      </c>
      <c r="M21" s="196">
        <v>27.11</v>
      </c>
      <c r="N21" s="196">
        <v>17.07</v>
      </c>
      <c r="O21" s="196">
        <v>0</v>
      </c>
      <c r="P21" s="196">
        <v>37</v>
      </c>
      <c r="Q21" s="196">
        <v>0</v>
      </c>
      <c r="R21" s="196">
        <v>5.76</v>
      </c>
      <c r="S21" s="196">
        <v>3.84</v>
      </c>
      <c r="T21" s="196">
        <v>0</v>
      </c>
      <c r="U21" s="196">
        <v>20.22</v>
      </c>
      <c r="V21" s="196">
        <v>0.96</v>
      </c>
      <c r="W21" s="196">
        <v>4.8</v>
      </c>
      <c r="X21" s="196">
        <v>32.17</v>
      </c>
      <c r="Y21" s="196">
        <v>0</v>
      </c>
      <c r="Z21">
        <v>0</v>
      </c>
      <c r="AA21" s="196">
        <v>9.9499999999999993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19.21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203.61</v>
      </c>
      <c r="M22" s="196">
        <v>27.11</v>
      </c>
      <c r="N22" s="196">
        <v>17.07</v>
      </c>
      <c r="O22" s="196">
        <v>0</v>
      </c>
      <c r="P22" s="196">
        <v>37</v>
      </c>
      <c r="Q22" s="196">
        <v>0</v>
      </c>
      <c r="R22" s="196">
        <v>5.76</v>
      </c>
      <c r="S22" s="196">
        <v>3.84</v>
      </c>
      <c r="T22" s="196">
        <v>0</v>
      </c>
      <c r="U22" s="196">
        <v>20.22</v>
      </c>
      <c r="V22" s="196">
        <v>0.96</v>
      </c>
      <c r="W22" s="196">
        <v>4.8</v>
      </c>
      <c r="X22" s="196">
        <v>32.17</v>
      </c>
      <c r="Y22" s="196">
        <v>0</v>
      </c>
      <c r="Z22">
        <v>0</v>
      </c>
      <c r="AA22" s="196">
        <v>9.9499999999999993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19.21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203.61</v>
      </c>
      <c r="M23" s="196">
        <v>27.11</v>
      </c>
      <c r="N23" s="196">
        <v>17.07</v>
      </c>
      <c r="O23" s="196">
        <v>0</v>
      </c>
      <c r="P23" s="196">
        <v>37</v>
      </c>
      <c r="Q23" s="196">
        <v>0</v>
      </c>
      <c r="R23" s="196">
        <v>5.76</v>
      </c>
      <c r="S23" s="196">
        <v>3.84</v>
      </c>
      <c r="T23" s="196">
        <v>0</v>
      </c>
      <c r="U23" s="196">
        <v>20.22</v>
      </c>
      <c r="V23" s="196">
        <v>0.96</v>
      </c>
      <c r="W23" s="196">
        <v>4.8</v>
      </c>
      <c r="X23" s="196">
        <v>33.64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19.21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203.61</v>
      </c>
      <c r="M24" s="196">
        <v>27.11</v>
      </c>
      <c r="N24" s="196">
        <v>17.07</v>
      </c>
      <c r="O24" s="196">
        <v>0</v>
      </c>
      <c r="P24" s="196">
        <v>37</v>
      </c>
      <c r="Q24" s="196">
        <v>0</v>
      </c>
      <c r="R24" s="196">
        <v>5.76</v>
      </c>
      <c r="S24" s="196">
        <v>3.84</v>
      </c>
      <c r="T24" s="196">
        <v>0</v>
      </c>
      <c r="U24" s="196">
        <v>20.22</v>
      </c>
      <c r="V24" s="196">
        <v>0.96</v>
      </c>
      <c r="W24" s="196">
        <v>4.8</v>
      </c>
      <c r="X24" s="196">
        <v>33.64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38.42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203.6</v>
      </c>
      <c r="M25" s="196">
        <v>27.11</v>
      </c>
      <c r="N25" s="196">
        <v>17.07</v>
      </c>
      <c r="O25" s="196">
        <v>0</v>
      </c>
      <c r="P25" s="196">
        <v>37</v>
      </c>
      <c r="Q25" s="196">
        <v>0</v>
      </c>
      <c r="R25" s="196">
        <v>12.49</v>
      </c>
      <c r="S25" s="196">
        <v>3.84</v>
      </c>
      <c r="T25" s="196">
        <v>0</v>
      </c>
      <c r="U25" s="196">
        <v>20.22</v>
      </c>
      <c r="V25" s="196">
        <v>5.35</v>
      </c>
      <c r="W25" s="196">
        <v>10.26</v>
      </c>
      <c r="X25" s="196">
        <v>37.090000000000003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74.61</v>
      </c>
      <c r="AQ25" s="196">
        <v>26.57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240.1</v>
      </c>
      <c r="M26" s="196">
        <v>27.11</v>
      </c>
      <c r="N26" s="196">
        <v>17.07</v>
      </c>
      <c r="O26" s="196">
        <v>0</v>
      </c>
      <c r="P26" s="196">
        <v>37</v>
      </c>
      <c r="Q26" s="196">
        <v>0</v>
      </c>
      <c r="R26" s="196">
        <v>12.49</v>
      </c>
      <c r="S26" s="196">
        <v>3.84</v>
      </c>
      <c r="T26" s="196">
        <v>0</v>
      </c>
      <c r="U26" s="196">
        <v>20.22</v>
      </c>
      <c r="V26" s="196">
        <v>5.35</v>
      </c>
      <c r="W26" s="196">
        <v>10.26</v>
      </c>
      <c r="X26" s="196">
        <v>37.090000000000003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74.61</v>
      </c>
      <c r="AQ26" s="196">
        <v>26.57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288.12</v>
      </c>
      <c r="M27" s="196">
        <v>27.11</v>
      </c>
      <c r="N27" s="196">
        <v>17.07</v>
      </c>
      <c r="O27" s="196">
        <v>0</v>
      </c>
      <c r="P27" s="196">
        <v>37</v>
      </c>
      <c r="Q27" s="196">
        <v>0</v>
      </c>
      <c r="R27" s="196">
        <v>12.49</v>
      </c>
      <c r="S27" s="196">
        <v>3.84</v>
      </c>
      <c r="T27" s="196">
        <v>0</v>
      </c>
      <c r="U27" s="196">
        <v>20.22</v>
      </c>
      <c r="V27" s="196">
        <v>5.35</v>
      </c>
      <c r="W27" s="196">
        <v>10.26</v>
      </c>
      <c r="X27" s="196">
        <v>37.090000000000003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54.71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74.61</v>
      </c>
      <c r="AQ27" s="196">
        <v>26.57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336.14</v>
      </c>
      <c r="M28" s="196">
        <v>27.11</v>
      </c>
      <c r="N28" s="196">
        <v>17.07</v>
      </c>
      <c r="O28" s="196">
        <v>0</v>
      </c>
      <c r="P28" s="196">
        <v>37</v>
      </c>
      <c r="Q28" s="196">
        <v>0</v>
      </c>
      <c r="R28" s="196">
        <v>12.49</v>
      </c>
      <c r="S28" s="196">
        <v>3.84</v>
      </c>
      <c r="T28" s="196">
        <v>0</v>
      </c>
      <c r="U28" s="196">
        <v>20.22</v>
      </c>
      <c r="V28" s="196">
        <v>5.35</v>
      </c>
      <c r="W28" s="196">
        <v>10.26</v>
      </c>
      <c r="X28" s="196">
        <v>37.090000000000003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54.71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74.61</v>
      </c>
      <c r="AQ28" s="196">
        <v>26.57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8.18</v>
      </c>
      <c r="L29" s="196">
        <v>369.58</v>
      </c>
      <c r="M29" s="196">
        <v>27.11</v>
      </c>
      <c r="N29" s="196">
        <v>17.07</v>
      </c>
      <c r="O29" s="196">
        <v>0</v>
      </c>
      <c r="P29" s="196">
        <v>37</v>
      </c>
      <c r="Q29" s="196">
        <v>0</v>
      </c>
      <c r="R29" s="196">
        <v>12.49</v>
      </c>
      <c r="S29" s="196">
        <v>6.68</v>
      </c>
      <c r="T29" s="196">
        <v>0</v>
      </c>
      <c r="U29" s="196">
        <v>20.82</v>
      </c>
      <c r="V29" s="196">
        <v>5.35</v>
      </c>
      <c r="W29" s="196">
        <v>10.26</v>
      </c>
      <c r="X29" s="196">
        <v>37.090000000000003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74.61</v>
      </c>
      <c r="AQ29" s="196">
        <v>26.57</v>
      </c>
      <c r="AR29" s="196">
        <v>0.26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8.98</v>
      </c>
      <c r="L30" s="196">
        <v>370.39</v>
      </c>
      <c r="M30" s="196">
        <v>27.11</v>
      </c>
      <c r="N30" s="196">
        <v>17.07</v>
      </c>
      <c r="O30" s="196">
        <v>0</v>
      </c>
      <c r="P30" s="196">
        <v>37</v>
      </c>
      <c r="Q30" s="196">
        <v>0</v>
      </c>
      <c r="R30" s="196">
        <v>12.49</v>
      </c>
      <c r="S30" s="196">
        <v>7.78</v>
      </c>
      <c r="T30" s="196">
        <v>0</v>
      </c>
      <c r="U30" s="196">
        <v>21.69</v>
      </c>
      <c r="V30" s="196">
        <v>5.35</v>
      </c>
      <c r="W30" s="196">
        <v>10.26</v>
      </c>
      <c r="X30" s="196">
        <v>37.090000000000003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68.52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74.61</v>
      </c>
      <c r="AQ30" s="196">
        <v>26.57</v>
      </c>
      <c r="AR30" s="196">
        <v>0.92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8.98</v>
      </c>
      <c r="L31" s="196">
        <v>370.39</v>
      </c>
      <c r="M31" s="196">
        <v>27.11</v>
      </c>
      <c r="N31" s="196">
        <v>17.07</v>
      </c>
      <c r="O31" s="196">
        <v>0</v>
      </c>
      <c r="P31" s="196">
        <v>37</v>
      </c>
      <c r="Q31" s="196">
        <v>0</v>
      </c>
      <c r="R31" s="196">
        <v>12.49</v>
      </c>
      <c r="S31" s="196">
        <v>7.78</v>
      </c>
      <c r="T31" s="196">
        <v>0</v>
      </c>
      <c r="U31" s="196">
        <v>22.56</v>
      </c>
      <c r="V31" s="196">
        <v>5.35</v>
      </c>
      <c r="W31" s="196">
        <v>10.26</v>
      </c>
      <c r="X31" s="196">
        <v>37.090000000000003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68.52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74.61</v>
      </c>
      <c r="AQ31" s="196">
        <v>26.57</v>
      </c>
      <c r="AR31" s="196">
        <v>3.03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8.98</v>
      </c>
      <c r="L32" s="196">
        <v>370.39</v>
      </c>
      <c r="M32" s="196">
        <v>27.11</v>
      </c>
      <c r="N32" s="196">
        <v>17.07</v>
      </c>
      <c r="O32" s="196">
        <v>0</v>
      </c>
      <c r="P32" s="196">
        <v>37</v>
      </c>
      <c r="Q32" s="196">
        <v>0</v>
      </c>
      <c r="R32" s="196">
        <v>12.49</v>
      </c>
      <c r="S32" s="196">
        <v>7.78</v>
      </c>
      <c r="T32" s="196">
        <v>0</v>
      </c>
      <c r="U32" s="196">
        <v>23.11</v>
      </c>
      <c r="V32" s="196">
        <v>5.35</v>
      </c>
      <c r="W32" s="196">
        <v>10.26</v>
      </c>
      <c r="X32" s="196">
        <v>37.090000000000003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68.52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74.61</v>
      </c>
      <c r="AQ32" s="196">
        <v>26.57</v>
      </c>
      <c r="AR32" s="196">
        <v>6.67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8.98</v>
      </c>
      <c r="L33" s="196">
        <v>370.39</v>
      </c>
      <c r="M33" s="196">
        <v>27.11</v>
      </c>
      <c r="N33" s="196">
        <v>17.07</v>
      </c>
      <c r="O33" s="196">
        <v>0</v>
      </c>
      <c r="P33" s="196">
        <v>37</v>
      </c>
      <c r="Q33" s="196">
        <v>0</v>
      </c>
      <c r="R33" s="196">
        <v>12.49</v>
      </c>
      <c r="S33" s="196">
        <v>7.78</v>
      </c>
      <c r="T33" s="196">
        <v>0</v>
      </c>
      <c r="U33" s="196">
        <v>23.57</v>
      </c>
      <c r="V33" s="196">
        <v>5.35</v>
      </c>
      <c r="W33" s="196">
        <v>10.26</v>
      </c>
      <c r="X33" s="196">
        <v>41.92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68.52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74.61</v>
      </c>
      <c r="AQ33" s="196">
        <v>26.57</v>
      </c>
      <c r="AR33" s="196">
        <v>15.32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8.98</v>
      </c>
      <c r="L34" s="196">
        <v>370.63</v>
      </c>
      <c r="M34" s="196">
        <v>27.11</v>
      </c>
      <c r="N34" s="196">
        <v>17.07</v>
      </c>
      <c r="O34" s="196">
        <v>0</v>
      </c>
      <c r="P34" s="196">
        <v>37</v>
      </c>
      <c r="Q34" s="196">
        <v>0</v>
      </c>
      <c r="R34" s="196">
        <v>12.49</v>
      </c>
      <c r="S34" s="196">
        <v>7.78</v>
      </c>
      <c r="T34" s="196">
        <v>0</v>
      </c>
      <c r="U34" s="196">
        <v>24.04</v>
      </c>
      <c r="V34" s="196">
        <v>5.35</v>
      </c>
      <c r="W34" s="196">
        <v>10.26</v>
      </c>
      <c r="X34" s="196">
        <v>44.98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68.52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74.61</v>
      </c>
      <c r="AQ34" s="196">
        <v>26.57</v>
      </c>
      <c r="AR34" s="196">
        <v>16.7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8.98</v>
      </c>
      <c r="L35" s="196">
        <v>370.63</v>
      </c>
      <c r="M35" s="196">
        <v>27.11</v>
      </c>
      <c r="N35" s="196">
        <v>17.07</v>
      </c>
      <c r="O35" s="196">
        <v>0</v>
      </c>
      <c r="P35" s="196">
        <v>37</v>
      </c>
      <c r="Q35" s="196">
        <v>0</v>
      </c>
      <c r="R35" s="196">
        <v>12.49</v>
      </c>
      <c r="S35" s="196">
        <v>7.78</v>
      </c>
      <c r="T35" s="196">
        <v>0</v>
      </c>
      <c r="U35" s="196">
        <v>24.56</v>
      </c>
      <c r="V35" s="196">
        <v>5.35</v>
      </c>
      <c r="W35" s="196">
        <v>10.26</v>
      </c>
      <c r="X35" s="196">
        <v>45.15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68.52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74.61</v>
      </c>
      <c r="AQ35" s="196">
        <v>26.57</v>
      </c>
      <c r="AR35" s="196">
        <v>16.7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8.98</v>
      </c>
      <c r="L36" s="196">
        <v>370.63</v>
      </c>
      <c r="M36" s="196">
        <v>27.11</v>
      </c>
      <c r="N36" s="196">
        <v>17.07</v>
      </c>
      <c r="O36" s="196">
        <v>0</v>
      </c>
      <c r="P36" s="196">
        <v>37</v>
      </c>
      <c r="Q36" s="196">
        <v>0</v>
      </c>
      <c r="R36" s="196">
        <v>12.49</v>
      </c>
      <c r="S36" s="196">
        <v>7.78</v>
      </c>
      <c r="T36" s="196">
        <v>0</v>
      </c>
      <c r="U36" s="196">
        <v>24.68</v>
      </c>
      <c r="V36" s="196">
        <v>5.35</v>
      </c>
      <c r="W36" s="196">
        <v>10.26</v>
      </c>
      <c r="X36" s="196">
        <v>45.15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74.61</v>
      </c>
      <c r="AQ36" s="196">
        <v>26.57</v>
      </c>
      <c r="AR36" s="196">
        <v>16.7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8.98</v>
      </c>
      <c r="L37" s="196">
        <v>370.63</v>
      </c>
      <c r="M37" s="196">
        <v>27.11</v>
      </c>
      <c r="N37" s="196">
        <v>17.07</v>
      </c>
      <c r="O37" s="196">
        <v>0</v>
      </c>
      <c r="P37" s="196">
        <v>37</v>
      </c>
      <c r="Q37" s="196">
        <v>0</v>
      </c>
      <c r="R37" s="196">
        <v>12.49</v>
      </c>
      <c r="S37" s="196">
        <v>7.78</v>
      </c>
      <c r="T37" s="196">
        <v>0</v>
      </c>
      <c r="U37" s="196">
        <v>24.68</v>
      </c>
      <c r="V37" s="196">
        <v>5.35</v>
      </c>
      <c r="W37" s="196">
        <v>10.26</v>
      </c>
      <c r="X37" s="196">
        <v>45.15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74.61</v>
      </c>
      <c r="AQ37" s="196">
        <v>26.57</v>
      </c>
      <c r="AR37" s="196">
        <v>18.2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8.98</v>
      </c>
      <c r="L38" s="196">
        <v>370.63</v>
      </c>
      <c r="M38" s="196">
        <v>27.11</v>
      </c>
      <c r="N38" s="196">
        <v>17.07</v>
      </c>
      <c r="O38" s="196">
        <v>0</v>
      </c>
      <c r="P38" s="196">
        <v>37</v>
      </c>
      <c r="Q38" s="196">
        <v>0</v>
      </c>
      <c r="R38" s="196">
        <v>12.49</v>
      </c>
      <c r="S38" s="196">
        <v>7.78</v>
      </c>
      <c r="T38" s="196">
        <v>0</v>
      </c>
      <c r="U38" s="196">
        <v>24.68</v>
      </c>
      <c r="V38" s="196">
        <v>5.35</v>
      </c>
      <c r="W38" s="196">
        <v>10.26</v>
      </c>
      <c r="X38" s="196">
        <v>45.15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74.61</v>
      </c>
      <c r="AQ38" s="196">
        <v>26.57</v>
      </c>
      <c r="AR38" s="196">
        <v>18.2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8.98</v>
      </c>
      <c r="L39" s="196">
        <v>370.63</v>
      </c>
      <c r="M39" s="196">
        <v>27.11</v>
      </c>
      <c r="N39" s="196">
        <v>17.07</v>
      </c>
      <c r="O39" s="196">
        <v>0</v>
      </c>
      <c r="P39" s="196">
        <v>37</v>
      </c>
      <c r="Q39" s="196">
        <v>0</v>
      </c>
      <c r="R39" s="196">
        <v>12.49</v>
      </c>
      <c r="S39" s="196">
        <v>7.78</v>
      </c>
      <c r="T39" s="196">
        <v>0</v>
      </c>
      <c r="U39" s="196">
        <v>24.68</v>
      </c>
      <c r="V39" s="196">
        <v>5.35</v>
      </c>
      <c r="W39" s="196">
        <v>10.26</v>
      </c>
      <c r="X39" s="196">
        <v>45.15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74.61</v>
      </c>
      <c r="AQ39" s="196">
        <v>26.57</v>
      </c>
      <c r="AR39" s="196">
        <v>18.2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8.98</v>
      </c>
      <c r="L40" s="196">
        <v>370.63</v>
      </c>
      <c r="M40" s="196">
        <v>27.11</v>
      </c>
      <c r="N40" s="196">
        <v>17.07</v>
      </c>
      <c r="O40" s="196">
        <v>0</v>
      </c>
      <c r="P40" s="196">
        <v>37</v>
      </c>
      <c r="Q40" s="196">
        <v>0</v>
      </c>
      <c r="R40" s="196">
        <v>12.49</v>
      </c>
      <c r="S40" s="196">
        <v>7.78</v>
      </c>
      <c r="T40" s="196">
        <v>0</v>
      </c>
      <c r="U40" s="196">
        <v>24.68</v>
      </c>
      <c r="V40" s="196">
        <v>5.35</v>
      </c>
      <c r="W40" s="196">
        <v>10.26</v>
      </c>
      <c r="X40" s="196">
        <v>45.15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68.52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74.61</v>
      </c>
      <c r="AQ40" s="196">
        <v>26.57</v>
      </c>
      <c r="AR40" s="196">
        <v>18.2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8.98</v>
      </c>
      <c r="L41" s="196">
        <v>370.63</v>
      </c>
      <c r="M41" s="196">
        <v>27.11</v>
      </c>
      <c r="N41" s="196">
        <v>17.07</v>
      </c>
      <c r="O41" s="196">
        <v>0</v>
      </c>
      <c r="P41" s="196">
        <v>37</v>
      </c>
      <c r="Q41" s="196">
        <v>0</v>
      </c>
      <c r="R41" s="196">
        <v>12.49</v>
      </c>
      <c r="S41" s="196">
        <v>7.78</v>
      </c>
      <c r="T41" s="196">
        <v>0</v>
      </c>
      <c r="U41" s="196">
        <v>24.68</v>
      </c>
      <c r="V41" s="196">
        <v>5.35</v>
      </c>
      <c r="W41" s="196">
        <v>10.26</v>
      </c>
      <c r="X41" s="196">
        <v>45.15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68.52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74.61</v>
      </c>
      <c r="AQ41" s="196">
        <v>26.57</v>
      </c>
      <c r="AR41" s="196">
        <v>18.2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8.98</v>
      </c>
      <c r="L42" s="196">
        <v>370.63</v>
      </c>
      <c r="M42" s="196">
        <v>27.11</v>
      </c>
      <c r="N42" s="196">
        <v>17.07</v>
      </c>
      <c r="O42" s="196">
        <v>0</v>
      </c>
      <c r="P42" s="196">
        <v>37</v>
      </c>
      <c r="Q42" s="196">
        <v>0</v>
      </c>
      <c r="R42" s="196">
        <v>12.49</v>
      </c>
      <c r="S42" s="196">
        <v>7.78</v>
      </c>
      <c r="T42" s="196">
        <v>0</v>
      </c>
      <c r="U42" s="196">
        <v>24.68</v>
      </c>
      <c r="V42" s="196">
        <v>5.35</v>
      </c>
      <c r="W42" s="196">
        <v>10.26</v>
      </c>
      <c r="X42" s="196">
        <v>45.15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68.52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74.61</v>
      </c>
      <c r="AQ42" s="196">
        <v>26.57</v>
      </c>
      <c r="AR42" s="196">
        <v>18.2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8.98</v>
      </c>
      <c r="L43" s="196">
        <v>370.63</v>
      </c>
      <c r="M43" s="196">
        <v>27.11</v>
      </c>
      <c r="N43" s="196">
        <v>17.07</v>
      </c>
      <c r="O43" s="196">
        <v>0</v>
      </c>
      <c r="P43" s="196">
        <v>37</v>
      </c>
      <c r="Q43" s="196">
        <v>0</v>
      </c>
      <c r="R43" s="196">
        <v>12.49</v>
      </c>
      <c r="S43" s="196">
        <v>7.78</v>
      </c>
      <c r="T43" s="196">
        <v>0</v>
      </c>
      <c r="U43" s="196">
        <v>24.68</v>
      </c>
      <c r="V43" s="196">
        <v>5.35</v>
      </c>
      <c r="W43" s="196">
        <v>10.26</v>
      </c>
      <c r="X43" s="196">
        <v>45.15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68.52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74.61</v>
      </c>
      <c r="AQ43" s="196">
        <v>26.57</v>
      </c>
      <c r="AR43" s="196">
        <v>18.2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8.98</v>
      </c>
      <c r="L44" s="196">
        <v>370.63</v>
      </c>
      <c r="M44" s="196">
        <v>27.11</v>
      </c>
      <c r="N44" s="196">
        <v>17.07</v>
      </c>
      <c r="O44" s="196">
        <v>0</v>
      </c>
      <c r="P44" s="196">
        <v>37</v>
      </c>
      <c r="Q44" s="196">
        <v>0</v>
      </c>
      <c r="R44" s="196">
        <v>12.49</v>
      </c>
      <c r="S44" s="196">
        <v>7.78</v>
      </c>
      <c r="T44" s="196">
        <v>0</v>
      </c>
      <c r="U44" s="196">
        <v>24.68</v>
      </c>
      <c r="V44" s="196">
        <v>5.35</v>
      </c>
      <c r="W44" s="196">
        <v>10.26</v>
      </c>
      <c r="X44" s="196">
        <v>45.15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68.52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74.61</v>
      </c>
      <c r="AQ44" s="196">
        <v>26.57</v>
      </c>
      <c r="AR44" s="196">
        <v>18.2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8.98</v>
      </c>
      <c r="L45" s="196">
        <v>370.39</v>
      </c>
      <c r="M45" s="196">
        <v>27.11</v>
      </c>
      <c r="N45" s="196">
        <v>17.07</v>
      </c>
      <c r="O45" s="196">
        <v>0</v>
      </c>
      <c r="P45" s="196">
        <v>37</v>
      </c>
      <c r="Q45" s="196">
        <v>0</v>
      </c>
      <c r="R45" s="196">
        <v>12.49</v>
      </c>
      <c r="S45" s="196">
        <v>7.78</v>
      </c>
      <c r="T45" s="196">
        <v>0</v>
      </c>
      <c r="U45" s="196">
        <v>22.08</v>
      </c>
      <c r="V45" s="196">
        <v>5.35</v>
      </c>
      <c r="W45" s="196">
        <v>10.26</v>
      </c>
      <c r="X45" s="196">
        <v>43.47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68.52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74.61</v>
      </c>
      <c r="AQ45" s="196">
        <v>26.57</v>
      </c>
      <c r="AR45" s="196">
        <v>18.2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8.98</v>
      </c>
      <c r="L46" s="196">
        <v>370.39</v>
      </c>
      <c r="M46" s="196">
        <v>27.11</v>
      </c>
      <c r="N46" s="196">
        <v>17.07</v>
      </c>
      <c r="O46" s="196">
        <v>0</v>
      </c>
      <c r="P46" s="196">
        <v>37</v>
      </c>
      <c r="Q46" s="196">
        <v>0</v>
      </c>
      <c r="R46" s="196">
        <v>12.49</v>
      </c>
      <c r="S46" s="196">
        <v>7.78</v>
      </c>
      <c r="T46" s="196">
        <v>0</v>
      </c>
      <c r="U46" s="196">
        <v>21.21</v>
      </c>
      <c r="V46" s="196">
        <v>5.35</v>
      </c>
      <c r="W46" s="196">
        <v>10.26</v>
      </c>
      <c r="X46" s="196">
        <v>43.47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68.52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74.61</v>
      </c>
      <c r="AQ46" s="196">
        <v>26.57</v>
      </c>
      <c r="AR46" s="196">
        <v>18.2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8.98</v>
      </c>
      <c r="L47" s="196">
        <v>370.39</v>
      </c>
      <c r="M47" s="196">
        <v>27.11</v>
      </c>
      <c r="N47" s="196">
        <v>17.07</v>
      </c>
      <c r="O47" s="196">
        <v>0</v>
      </c>
      <c r="P47" s="196">
        <v>37</v>
      </c>
      <c r="Q47" s="196">
        <v>0</v>
      </c>
      <c r="R47" s="196">
        <v>12.49</v>
      </c>
      <c r="S47" s="196">
        <v>7.78</v>
      </c>
      <c r="T47" s="196">
        <v>0</v>
      </c>
      <c r="U47" s="196">
        <v>20.09</v>
      </c>
      <c r="V47" s="196">
        <v>5.35</v>
      </c>
      <c r="W47" s="196">
        <v>10.26</v>
      </c>
      <c r="X47" s="196">
        <v>43.47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74.61</v>
      </c>
      <c r="AQ47" s="196">
        <v>26.57</v>
      </c>
      <c r="AR47" s="196">
        <v>18.2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8.98</v>
      </c>
      <c r="L48" s="196">
        <v>370.39</v>
      </c>
      <c r="M48" s="196">
        <v>27.11</v>
      </c>
      <c r="N48" s="196">
        <v>17.07</v>
      </c>
      <c r="O48" s="196">
        <v>0</v>
      </c>
      <c r="P48" s="196">
        <v>37</v>
      </c>
      <c r="Q48" s="196">
        <v>0</v>
      </c>
      <c r="R48" s="196">
        <v>12.49</v>
      </c>
      <c r="S48" s="196">
        <v>7.78</v>
      </c>
      <c r="T48" s="196">
        <v>0</v>
      </c>
      <c r="U48" s="196">
        <v>20.09</v>
      </c>
      <c r="V48" s="196">
        <v>5.35</v>
      </c>
      <c r="W48" s="196">
        <v>10.26</v>
      </c>
      <c r="X48" s="196">
        <v>43.47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74.61</v>
      </c>
      <c r="AQ48" s="196">
        <v>26.57</v>
      </c>
      <c r="AR48" s="196">
        <v>18.2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8.98</v>
      </c>
      <c r="L49" s="196">
        <v>370.39</v>
      </c>
      <c r="M49" s="196">
        <v>27.11</v>
      </c>
      <c r="N49" s="196">
        <v>17.07</v>
      </c>
      <c r="O49" s="196">
        <v>0</v>
      </c>
      <c r="P49" s="196">
        <v>37</v>
      </c>
      <c r="Q49" s="196">
        <v>0</v>
      </c>
      <c r="R49" s="196">
        <v>12.49</v>
      </c>
      <c r="S49" s="196">
        <v>7.78</v>
      </c>
      <c r="T49" s="196">
        <v>0</v>
      </c>
      <c r="U49" s="196">
        <v>20.09</v>
      </c>
      <c r="V49" s="196">
        <v>5.35</v>
      </c>
      <c r="W49" s="196">
        <v>10.26</v>
      </c>
      <c r="X49" s="196">
        <v>43.47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74.61</v>
      </c>
      <c r="AQ49" s="196">
        <v>26.57</v>
      </c>
      <c r="AR49" s="196">
        <v>18.2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8.98</v>
      </c>
      <c r="L50" s="196">
        <v>370.39</v>
      </c>
      <c r="M50" s="196">
        <v>27.11</v>
      </c>
      <c r="N50" s="196">
        <v>17.07</v>
      </c>
      <c r="O50" s="196">
        <v>0</v>
      </c>
      <c r="P50" s="196">
        <v>37</v>
      </c>
      <c r="Q50" s="196">
        <v>0</v>
      </c>
      <c r="R50" s="196">
        <v>12.49</v>
      </c>
      <c r="S50" s="196">
        <v>7.78</v>
      </c>
      <c r="T50" s="196">
        <v>0</v>
      </c>
      <c r="U50" s="196">
        <v>20.09</v>
      </c>
      <c r="V50" s="196">
        <v>5.35</v>
      </c>
      <c r="W50" s="196">
        <v>10.26</v>
      </c>
      <c r="X50" s="196">
        <v>43.47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74.61</v>
      </c>
      <c r="AQ50" s="196">
        <v>26.57</v>
      </c>
      <c r="AR50" s="196">
        <v>18.2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296.91000000000003</v>
      </c>
      <c r="M51" s="196">
        <v>27.11</v>
      </c>
      <c r="N51" s="196">
        <v>17.07</v>
      </c>
      <c r="O51" s="196">
        <v>0</v>
      </c>
      <c r="P51" s="196">
        <v>37</v>
      </c>
      <c r="Q51" s="196">
        <v>0</v>
      </c>
      <c r="R51" s="196">
        <v>12.49</v>
      </c>
      <c r="S51" s="196">
        <v>3.84</v>
      </c>
      <c r="T51" s="196">
        <v>0</v>
      </c>
      <c r="U51" s="196">
        <v>20.09</v>
      </c>
      <c r="V51" s="196">
        <v>5.35</v>
      </c>
      <c r="W51" s="196">
        <v>10.26</v>
      </c>
      <c r="X51" s="196">
        <v>43.47</v>
      </c>
      <c r="Y51" s="196">
        <v>0</v>
      </c>
      <c r="Z51">
        <v>0</v>
      </c>
      <c r="AA51" s="196">
        <v>11.2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54.71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74.61</v>
      </c>
      <c r="AQ51" s="196">
        <v>26.57</v>
      </c>
      <c r="AR51" s="196">
        <v>18.2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240.1</v>
      </c>
      <c r="M52" s="196">
        <v>27.11</v>
      </c>
      <c r="N52" s="196">
        <v>17.07</v>
      </c>
      <c r="O52" s="196">
        <v>0</v>
      </c>
      <c r="P52" s="196">
        <v>37</v>
      </c>
      <c r="Q52" s="196">
        <v>0</v>
      </c>
      <c r="R52" s="196">
        <v>12.49</v>
      </c>
      <c r="S52" s="196">
        <v>3.84</v>
      </c>
      <c r="T52" s="196">
        <v>0</v>
      </c>
      <c r="U52" s="196">
        <v>20.09</v>
      </c>
      <c r="V52" s="196">
        <v>5.35</v>
      </c>
      <c r="W52" s="196">
        <v>10.26</v>
      </c>
      <c r="X52" s="196">
        <v>43.47</v>
      </c>
      <c r="Y52" s="196">
        <v>0</v>
      </c>
      <c r="Z52">
        <v>0</v>
      </c>
      <c r="AA52" s="196">
        <v>11.2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54.71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74.61</v>
      </c>
      <c r="AQ52" s="196">
        <v>26.57</v>
      </c>
      <c r="AR52" s="196">
        <v>18.2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240.1</v>
      </c>
      <c r="M53" s="196">
        <v>27.11</v>
      </c>
      <c r="N53" s="196">
        <v>17.07</v>
      </c>
      <c r="O53" s="196">
        <v>0</v>
      </c>
      <c r="P53" s="196">
        <v>37</v>
      </c>
      <c r="Q53" s="196">
        <v>0</v>
      </c>
      <c r="R53" s="196">
        <v>12.49</v>
      </c>
      <c r="S53" s="196">
        <v>3.84</v>
      </c>
      <c r="T53" s="196">
        <v>0</v>
      </c>
      <c r="U53" s="196">
        <v>20.09</v>
      </c>
      <c r="V53" s="196">
        <v>5.35</v>
      </c>
      <c r="W53" s="196">
        <v>6.84</v>
      </c>
      <c r="X53" s="196">
        <v>43.47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54.71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74.61</v>
      </c>
      <c r="AQ53" s="196">
        <v>22.4</v>
      </c>
      <c r="AR53" s="196">
        <v>18.2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203.61</v>
      </c>
      <c r="M54" s="196">
        <v>27.11</v>
      </c>
      <c r="N54" s="196">
        <v>17.07</v>
      </c>
      <c r="O54" s="196">
        <v>0</v>
      </c>
      <c r="P54" s="196">
        <v>37</v>
      </c>
      <c r="Q54" s="196">
        <v>0</v>
      </c>
      <c r="R54" s="196">
        <v>12.49</v>
      </c>
      <c r="S54" s="196">
        <v>3.84</v>
      </c>
      <c r="T54" s="196">
        <v>0</v>
      </c>
      <c r="U54" s="196">
        <v>20.09</v>
      </c>
      <c r="V54" s="196">
        <v>5.35</v>
      </c>
      <c r="W54" s="196">
        <v>6.84</v>
      </c>
      <c r="X54" s="196">
        <v>43.47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54.71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74.61</v>
      </c>
      <c r="AQ54" s="196">
        <v>22.4</v>
      </c>
      <c r="AR54" s="196">
        <v>18.2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203.6</v>
      </c>
      <c r="M55" s="196">
        <v>27.11</v>
      </c>
      <c r="N55" s="196">
        <v>17.07</v>
      </c>
      <c r="O55" s="196">
        <v>0</v>
      </c>
      <c r="P55" s="196">
        <v>37</v>
      </c>
      <c r="Q55" s="196">
        <v>0</v>
      </c>
      <c r="R55" s="196">
        <v>12.98</v>
      </c>
      <c r="S55" s="196">
        <v>3.84</v>
      </c>
      <c r="T55" s="196">
        <v>0</v>
      </c>
      <c r="U55" s="196">
        <v>20.09</v>
      </c>
      <c r="V55" s="196">
        <v>5.35</v>
      </c>
      <c r="W55" s="196">
        <v>6.84</v>
      </c>
      <c r="X55" s="196">
        <v>43.47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54.71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74.61</v>
      </c>
      <c r="AQ55" s="196">
        <v>22.4</v>
      </c>
      <c r="AR55" s="196">
        <v>18.2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203.6</v>
      </c>
      <c r="M56" s="196">
        <v>27.11</v>
      </c>
      <c r="N56" s="196">
        <v>17.07</v>
      </c>
      <c r="O56" s="196">
        <v>0</v>
      </c>
      <c r="P56" s="196">
        <v>37</v>
      </c>
      <c r="Q56" s="196">
        <v>0</v>
      </c>
      <c r="R56" s="196">
        <v>5.76</v>
      </c>
      <c r="S56" s="196">
        <v>3.84</v>
      </c>
      <c r="T56" s="196">
        <v>0</v>
      </c>
      <c r="U56" s="196">
        <v>20.09</v>
      </c>
      <c r="V56" s="196">
        <v>0.96</v>
      </c>
      <c r="W56" s="196">
        <v>6.84</v>
      </c>
      <c r="X56" s="196">
        <v>43.47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54.71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38.42</v>
      </c>
      <c r="AQ56" s="196">
        <v>7.68</v>
      </c>
      <c r="AR56" s="196">
        <v>18.2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2.92</v>
      </c>
      <c r="L57" s="196">
        <v>203.6</v>
      </c>
      <c r="M57" s="196">
        <v>27.11</v>
      </c>
      <c r="N57" s="196">
        <v>17.07</v>
      </c>
      <c r="O57" s="196">
        <v>0</v>
      </c>
      <c r="P57" s="196">
        <v>37</v>
      </c>
      <c r="Q57" s="196">
        <v>0</v>
      </c>
      <c r="R57" s="196">
        <v>10.68</v>
      </c>
      <c r="S57" s="196">
        <v>3.84</v>
      </c>
      <c r="T57" s="196">
        <v>0</v>
      </c>
      <c r="U57" s="196">
        <v>20.09</v>
      </c>
      <c r="V57" s="196">
        <v>5.35</v>
      </c>
      <c r="W57" s="196">
        <v>6.84</v>
      </c>
      <c r="X57" s="196">
        <v>43.47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54.71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74.61</v>
      </c>
      <c r="AQ57" s="196">
        <v>22.53</v>
      </c>
      <c r="AR57" s="196">
        <v>19.2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5.75</v>
      </c>
      <c r="L58" s="196">
        <v>203.6</v>
      </c>
      <c r="M58" s="196">
        <v>27.11</v>
      </c>
      <c r="N58" s="196">
        <v>17.07</v>
      </c>
      <c r="O58" s="196">
        <v>0</v>
      </c>
      <c r="P58" s="196">
        <v>37</v>
      </c>
      <c r="Q58" s="196">
        <v>0.25</v>
      </c>
      <c r="R58" s="196">
        <v>12.49</v>
      </c>
      <c r="S58" s="196">
        <v>3.84</v>
      </c>
      <c r="T58" s="196">
        <v>0</v>
      </c>
      <c r="U58" s="196">
        <v>20.09</v>
      </c>
      <c r="V58" s="196">
        <v>5.35</v>
      </c>
      <c r="W58" s="196">
        <v>6.84</v>
      </c>
      <c r="X58" s="196">
        <v>43.47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54.71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74.61</v>
      </c>
      <c r="AQ58" s="196">
        <v>22.53</v>
      </c>
      <c r="AR58" s="196">
        <v>19.2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4.45</v>
      </c>
      <c r="L59" s="196">
        <v>203.6</v>
      </c>
      <c r="M59" s="196">
        <v>27.11</v>
      </c>
      <c r="N59" s="196">
        <v>17.07</v>
      </c>
      <c r="O59" s="196">
        <v>0</v>
      </c>
      <c r="P59" s="196">
        <v>37</v>
      </c>
      <c r="Q59" s="196">
        <v>0</v>
      </c>
      <c r="R59" s="196">
        <v>12.49</v>
      </c>
      <c r="S59" s="196">
        <v>3.84</v>
      </c>
      <c r="T59" s="196">
        <v>0</v>
      </c>
      <c r="U59" s="196">
        <v>20.09</v>
      </c>
      <c r="V59" s="196">
        <v>5.35</v>
      </c>
      <c r="W59" s="196">
        <v>6.84</v>
      </c>
      <c r="X59" s="196">
        <v>43.47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74.61</v>
      </c>
      <c r="AQ59" s="196">
        <v>22.4</v>
      </c>
      <c r="AR59" s="196">
        <v>19.2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1.95</v>
      </c>
      <c r="L60" s="196">
        <v>203.6</v>
      </c>
      <c r="M60" s="196">
        <v>27.11</v>
      </c>
      <c r="N60" s="196">
        <v>17.07</v>
      </c>
      <c r="O60" s="196">
        <v>0</v>
      </c>
      <c r="P60" s="196">
        <v>37</v>
      </c>
      <c r="Q60" s="196">
        <v>0</v>
      </c>
      <c r="R60" s="196">
        <v>12.49</v>
      </c>
      <c r="S60" s="196">
        <v>3.84</v>
      </c>
      <c r="T60" s="196">
        <v>0</v>
      </c>
      <c r="U60" s="196">
        <v>20.09</v>
      </c>
      <c r="V60" s="196">
        <v>5.35</v>
      </c>
      <c r="W60" s="196">
        <v>6.84</v>
      </c>
      <c r="X60" s="196">
        <v>43.47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74.61</v>
      </c>
      <c r="AQ60" s="196">
        <v>22.4</v>
      </c>
      <c r="AR60" s="196">
        <v>19.2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1.95</v>
      </c>
      <c r="L61" s="196">
        <v>212</v>
      </c>
      <c r="M61" s="196">
        <v>27.11</v>
      </c>
      <c r="N61" s="196">
        <v>17.07</v>
      </c>
      <c r="O61" s="196">
        <v>0</v>
      </c>
      <c r="P61" s="196">
        <v>37</v>
      </c>
      <c r="Q61" s="196">
        <v>0</v>
      </c>
      <c r="R61" s="196">
        <v>12.49</v>
      </c>
      <c r="S61" s="196">
        <v>3.84</v>
      </c>
      <c r="T61" s="196">
        <v>0</v>
      </c>
      <c r="U61" s="196">
        <v>20.09</v>
      </c>
      <c r="V61" s="196">
        <v>5.35</v>
      </c>
      <c r="W61" s="196">
        <v>6.84</v>
      </c>
      <c r="X61" s="196">
        <v>43.47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74.61</v>
      </c>
      <c r="AQ61" s="196">
        <v>22.4</v>
      </c>
      <c r="AR61" s="196">
        <v>19.2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1.95</v>
      </c>
      <c r="L62" s="196">
        <v>212</v>
      </c>
      <c r="M62" s="196">
        <v>27.11</v>
      </c>
      <c r="N62" s="196">
        <v>17.07</v>
      </c>
      <c r="O62" s="196">
        <v>0</v>
      </c>
      <c r="P62" s="196">
        <v>37</v>
      </c>
      <c r="Q62" s="196">
        <v>0</v>
      </c>
      <c r="R62" s="196">
        <v>12.49</v>
      </c>
      <c r="S62" s="196">
        <v>3.84</v>
      </c>
      <c r="T62" s="196">
        <v>0</v>
      </c>
      <c r="U62" s="196">
        <v>20.09</v>
      </c>
      <c r="V62" s="196">
        <v>5.35</v>
      </c>
      <c r="W62" s="196">
        <v>6.84</v>
      </c>
      <c r="X62" s="196">
        <v>43.47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74.61</v>
      </c>
      <c r="AQ62" s="196">
        <v>22.4</v>
      </c>
      <c r="AR62" s="196">
        <v>19.2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1.94</v>
      </c>
      <c r="L63" s="196">
        <v>212</v>
      </c>
      <c r="M63" s="196">
        <v>27.11</v>
      </c>
      <c r="N63" s="196">
        <v>17.07</v>
      </c>
      <c r="O63" s="196">
        <v>0</v>
      </c>
      <c r="P63" s="196">
        <v>37</v>
      </c>
      <c r="Q63" s="196">
        <v>0</v>
      </c>
      <c r="R63" s="196">
        <v>12.49</v>
      </c>
      <c r="S63" s="196">
        <v>3.84</v>
      </c>
      <c r="T63" s="196">
        <v>0</v>
      </c>
      <c r="U63" s="196">
        <v>20.09</v>
      </c>
      <c r="V63" s="196">
        <v>5.35</v>
      </c>
      <c r="W63" s="196">
        <v>6.84</v>
      </c>
      <c r="X63" s="196">
        <v>43.47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74.61</v>
      </c>
      <c r="AQ63" s="196">
        <v>22.4</v>
      </c>
      <c r="AR63" s="196">
        <v>19.2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1.94</v>
      </c>
      <c r="L64" s="196">
        <v>212</v>
      </c>
      <c r="M64" s="196">
        <v>27.11</v>
      </c>
      <c r="N64" s="196">
        <v>17.07</v>
      </c>
      <c r="O64" s="196">
        <v>0</v>
      </c>
      <c r="P64" s="196">
        <v>37</v>
      </c>
      <c r="Q64" s="196">
        <v>0</v>
      </c>
      <c r="R64" s="196">
        <v>12.49</v>
      </c>
      <c r="S64" s="196">
        <v>3.84</v>
      </c>
      <c r="T64" s="196">
        <v>0</v>
      </c>
      <c r="U64" s="196">
        <v>20.09</v>
      </c>
      <c r="V64" s="196">
        <v>5.35</v>
      </c>
      <c r="W64" s="196">
        <v>6.84</v>
      </c>
      <c r="X64" s="196">
        <v>43.47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74.61</v>
      </c>
      <c r="AQ64" s="196">
        <v>22.4</v>
      </c>
      <c r="AR64" s="196">
        <v>19.2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1.94</v>
      </c>
      <c r="L65" s="196">
        <v>300</v>
      </c>
      <c r="M65" s="196">
        <v>27.11</v>
      </c>
      <c r="N65" s="196">
        <v>17.07</v>
      </c>
      <c r="O65" s="196">
        <v>0</v>
      </c>
      <c r="P65" s="196">
        <v>37</v>
      </c>
      <c r="Q65" s="196">
        <v>0</v>
      </c>
      <c r="R65" s="196">
        <v>12.49</v>
      </c>
      <c r="S65" s="196">
        <v>3.84</v>
      </c>
      <c r="T65" s="196">
        <v>0</v>
      </c>
      <c r="U65" s="196">
        <v>20.75</v>
      </c>
      <c r="V65" s="196">
        <v>5.35</v>
      </c>
      <c r="W65" s="196">
        <v>6.84</v>
      </c>
      <c r="X65" s="196">
        <v>43.47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74.61</v>
      </c>
      <c r="AQ65" s="196">
        <v>22.4</v>
      </c>
      <c r="AR65" s="196">
        <v>19.2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4.49</v>
      </c>
      <c r="L66" s="196">
        <v>370.63</v>
      </c>
      <c r="M66" s="196">
        <v>27.11</v>
      </c>
      <c r="N66" s="196">
        <v>17.07</v>
      </c>
      <c r="O66" s="196">
        <v>0</v>
      </c>
      <c r="P66" s="196">
        <v>37</v>
      </c>
      <c r="Q66" s="196">
        <v>0</v>
      </c>
      <c r="R66" s="196">
        <v>12.49</v>
      </c>
      <c r="S66" s="196">
        <v>7.78</v>
      </c>
      <c r="T66" s="196">
        <v>0</v>
      </c>
      <c r="U66" s="196">
        <v>21.67</v>
      </c>
      <c r="V66" s="196">
        <v>5.35</v>
      </c>
      <c r="W66" s="196">
        <v>6.84</v>
      </c>
      <c r="X66" s="196">
        <v>43.47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74.61</v>
      </c>
      <c r="AQ66" s="196">
        <v>22.4</v>
      </c>
      <c r="AR66" s="196">
        <v>19.2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4.49</v>
      </c>
      <c r="L67" s="196">
        <v>370.63</v>
      </c>
      <c r="M67" s="196">
        <v>27.11</v>
      </c>
      <c r="N67" s="196">
        <v>17.07</v>
      </c>
      <c r="O67" s="196">
        <v>0</v>
      </c>
      <c r="P67" s="196">
        <v>37</v>
      </c>
      <c r="Q67" s="196">
        <v>0</v>
      </c>
      <c r="R67" s="196">
        <v>12.49</v>
      </c>
      <c r="S67" s="196">
        <v>7.78</v>
      </c>
      <c r="T67" s="196">
        <v>0</v>
      </c>
      <c r="U67" s="196">
        <v>22.56</v>
      </c>
      <c r="V67" s="196">
        <v>5.35</v>
      </c>
      <c r="W67" s="196">
        <v>6.84</v>
      </c>
      <c r="X67" s="196">
        <v>43.47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68.52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74.61</v>
      </c>
      <c r="AQ67" s="196">
        <v>22.4</v>
      </c>
      <c r="AR67" s="196">
        <v>17.899999999999999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4.49</v>
      </c>
      <c r="L68" s="196">
        <v>370.63</v>
      </c>
      <c r="M68" s="196">
        <v>27.11</v>
      </c>
      <c r="N68" s="196">
        <v>17.07</v>
      </c>
      <c r="O68" s="196">
        <v>0</v>
      </c>
      <c r="P68" s="196">
        <v>37</v>
      </c>
      <c r="Q68" s="196">
        <v>0</v>
      </c>
      <c r="R68" s="196">
        <v>12.49</v>
      </c>
      <c r="S68" s="196">
        <v>7.78</v>
      </c>
      <c r="T68" s="196">
        <v>0</v>
      </c>
      <c r="U68" s="196">
        <v>23.11</v>
      </c>
      <c r="V68" s="196">
        <v>5.35</v>
      </c>
      <c r="W68" s="196">
        <v>6.84</v>
      </c>
      <c r="X68" s="196">
        <v>43.47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68.52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74.61</v>
      </c>
      <c r="AQ68" s="196">
        <v>22.4</v>
      </c>
      <c r="AR68" s="196">
        <v>10.91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4.49</v>
      </c>
      <c r="L69" s="196">
        <v>370.63</v>
      </c>
      <c r="M69" s="196">
        <v>27.11</v>
      </c>
      <c r="N69" s="196">
        <v>17.07</v>
      </c>
      <c r="O69" s="196">
        <v>0</v>
      </c>
      <c r="P69" s="196">
        <v>37</v>
      </c>
      <c r="Q69" s="196">
        <v>0</v>
      </c>
      <c r="R69" s="196">
        <v>12.49</v>
      </c>
      <c r="S69" s="196">
        <v>7.78</v>
      </c>
      <c r="T69" s="196">
        <v>0</v>
      </c>
      <c r="U69" s="196">
        <v>23.49</v>
      </c>
      <c r="V69" s="196">
        <v>5.35</v>
      </c>
      <c r="W69" s="196">
        <v>6.84</v>
      </c>
      <c r="X69" s="196">
        <v>43.47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68.52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74.61</v>
      </c>
      <c r="AQ69" s="196">
        <v>22.4</v>
      </c>
      <c r="AR69" s="196">
        <v>3.51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4.49</v>
      </c>
      <c r="L70" s="196">
        <v>370.63</v>
      </c>
      <c r="M70" s="196">
        <v>27.11</v>
      </c>
      <c r="N70" s="196">
        <v>17.07</v>
      </c>
      <c r="O70" s="196">
        <v>0</v>
      </c>
      <c r="P70" s="196">
        <v>37</v>
      </c>
      <c r="Q70" s="196">
        <v>0</v>
      </c>
      <c r="R70" s="196">
        <v>12.49</v>
      </c>
      <c r="S70" s="196">
        <v>7.78</v>
      </c>
      <c r="T70" s="196">
        <v>0</v>
      </c>
      <c r="U70" s="196">
        <v>23.82</v>
      </c>
      <c r="V70" s="196">
        <v>5.35</v>
      </c>
      <c r="W70" s="196">
        <v>6.84</v>
      </c>
      <c r="X70" s="196">
        <v>43.47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74.61</v>
      </c>
      <c r="AQ70" s="196">
        <v>22.4</v>
      </c>
      <c r="AR70" s="196">
        <v>0.57999999999999996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4.49</v>
      </c>
      <c r="L71" s="196">
        <v>370.63</v>
      </c>
      <c r="M71" s="196">
        <v>27.11</v>
      </c>
      <c r="N71" s="196">
        <v>17.07</v>
      </c>
      <c r="O71" s="196">
        <v>0</v>
      </c>
      <c r="P71" s="196">
        <v>37</v>
      </c>
      <c r="Q71" s="196">
        <v>0</v>
      </c>
      <c r="R71" s="196">
        <v>12.49</v>
      </c>
      <c r="S71" s="196">
        <v>7.78</v>
      </c>
      <c r="T71" s="196">
        <v>0</v>
      </c>
      <c r="U71" s="196">
        <v>24.16</v>
      </c>
      <c r="V71" s="196">
        <v>5.35</v>
      </c>
      <c r="W71" s="196">
        <v>6.84</v>
      </c>
      <c r="X71" s="196">
        <v>43.47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74.61</v>
      </c>
      <c r="AQ71" s="196">
        <v>22.4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4.49</v>
      </c>
      <c r="L72" s="196">
        <v>370.63</v>
      </c>
      <c r="M72" s="196">
        <v>27.11</v>
      </c>
      <c r="N72" s="196">
        <v>17.07</v>
      </c>
      <c r="O72" s="196">
        <v>0</v>
      </c>
      <c r="P72" s="196">
        <v>37</v>
      </c>
      <c r="Q72" s="196">
        <v>0</v>
      </c>
      <c r="R72" s="196">
        <v>12.49</v>
      </c>
      <c r="S72" s="196">
        <v>7.78</v>
      </c>
      <c r="T72" s="196">
        <v>0</v>
      </c>
      <c r="U72" s="196">
        <v>24.59</v>
      </c>
      <c r="V72" s="196">
        <v>5.35</v>
      </c>
      <c r="W72" s="196">
        <v>6.84</v>
      </c>
      <c r="X72" s="196">
        <v>43.47</v>
      </c>
      <c r="Y72" s="196">
        <v>0</v>
      </c>
      <c r="Z72">
        <v>0</v>
      </c>
      <c r="AA72" s="196">
        <v>9.9499999999999993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74.61</v>
      </c>
      <c r="AQ72" s="196">
        <v>22.4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4.49</v>
      </c>
      <c r="L73" s="196">
        <v>370.63</v>
      </c>
      <c r="M73" s="196">
        <v>27.11</v>
      </c>
      <c r="N73" s="196">
        <v>17.07</v>
      </c>
      <c r="O73" s="196">
        <v>0</v>
      </c>
      <c r="P73" s="196">
        <v>37</v>
      </c>
      <c r="Q73" s="196">
        <v>0</v>
      </c>
      <c r="R73" s="196">
        <v>12.49</v>
      </c>
      <c r="S73" s="196">
        <v>7.78</v>
      </c>
      <c r="T73" s="196">
        <v>0</v>
      </c>
      <c r="U73" s="196">
        <v>24.68</v>
      </c>
      <c r="V73" s="196">
        <v>5.35</v>
      </c>
      <c r="W73" s="196">
        <v>6.84</v>
      </c>
      <c r="X73" s="196">
        <v>43.47</v>
      </c>
      <c r="Y73" s="196">
        <v>0</v>
      </c>
      <c r="Z73">
        <v>0</v>
      </c>
      <c r="AA73" s="196">
        <v>9.9499999999999993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74.61</v>
      </c>
      <c r="AQ73" s="196">
        <v>22.4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4.49</v>
      </c>
      <c r="L74" s="196">
        <v>370.63</v>
      </c>
      <c r="M74" s="196">
        <v>27.11</v>
      </c>
      <c r="N74" s="196">
        <v>17.07</v>
      </c>
      <c r="O74" s="196">
        <v>0</v>
      </c>
      <c r="P74" s="196">
        <v>37</v>
      </c>
      <c r="Q74" s="196">
        <v>0</v>
      </c>
      <c r="R74" s="196">
        <v>12.49</v>
      </c>
      <c r="S74" s="196">
        <v>7.78</v>
      </c>
      <c r="T74" s="196">
        <v>0</v>
      </c>
      <c r="U74" s="196">
        <v>24.68</v>
      </c>
      <c r="V74" s="196">
        <v>5.35</v>
      </c>
      <c r="W74" s="196">
        <v>6.84</v>
      </c>
      <c r="X74" s="196">
        <v>43.47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74.61</v>
      </c>
      <c r="AQ74" s="196">
        <v>22.4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4.49</v>
      </c>
      <c r="L75" s="196">
        <v>370.63</v>
      </c>
      <c r="M75" s="196">
        <v>27.11</v>
      </c>
      <c r="N75" s="196">
        <v>17.07</v>
      </c>
      <c r="O75" s="196">
        <v>0</v>
      </c>
      <c r="P75" s="196">
        <v>37</v>
      </c>
      <c r="Q75" s="196">
        <v>0</v>
      </c>
      <c r="R75" s="196">
        <v>12.49</v>
      </c>
      <c r="S75" s="196">
        <v>7.78</v>
      </c>
      <c r="T75" s="196">
        <v>0</v>
      </c>
      <c r="U75" s="196">
        <v>24.68</v>
      </c>
      <c r="V75" s="196">
        <v>5.35</v>
      </c>
      <c r="W75" s="196">
        <v>6.35</v>
      </c>
      <c r="X75" s="196">
        <v>43.47</v>
      </c>
      <c r="Y75" s="196">
        <v>0</v>
      </c>
      <c r="Z75">
        <v>0</v>
      </c>
      <c r="AA75" s="196">
        <v>11.51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74.61</v>
      </c>
      <c r="AQ75" s="196">
        <v>22.4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4.49</v>
      </c>
      <c r="L76" s="196">
        <v>370.63</v>
      </c>
      <c r="M76" s="196">
        <v>27.11</v>
      </c>
      <c r="N76" s="196">
        <v>17.07</v>
      </c>
      <c r="O76" s="196">
        <v>0</v>
      </c>
      <c r="P76" s="196">
        <v>37</v>
      </c>
      <c r="Q76" s="196">
        <v>0</v>
      </c>
      <c r="R76" s="196">
        <v>12.49</v>
      </c>
      <c r="S76" s="196">
        <v>7.78</v>
      </c>
      <c r="T76" s="196">
        <v>0</v>
      </c>
      <c r="U76" s="196">
        <v>24.68</v>
      </c>
      <c r="V76" s="196">
        <v>5.35</v>
      </c>
      <c r="W76" s="196">
        <v>6.35</v>
      </c>
      <c r="X76" s="196">
        <v>43.47</v>
      </c>
      <c r="Y76" s="196">
        <v>0</v>
      </c>
      <c r="Z76">
        <v>0</v>
      </c>
      <c r="AA76" s="196">
        <v>11.51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74.61</v>
      </c>
      <c r="AQ76" s="196">
        <v>22.4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4.49</v>
      </c>
      <c r="L77" s="196">
        <v>370.63</v>
      </c>
      <c r="M77" s="196">
        <v>27.11</v>
      </c>
      <c r="N77" s="196">
        <v>17.07</v>
      </c>
      <c r="O77" s="196">
        <v>0</v>
      </c>
      <c r="P77" s="196">
        <v>37</v>
      </c>
      <c r="Q77" s="196">
        <v>0</v>
      </c>
      <c r="R77" s="196">
        <v>12.49</v>
      </c>
      <c r="S77" s="196">
        <v>7.78</v>
      </c>
      <c r="T77" s="196">
        <v>0</v>
      </c>
      <c r="U77" s="196">
        <v>24.68</v>
      </c>
      <c r="V77" s="196">
        <v>5.35</v>
      </c>
      <c r="W77" s="196">
        <v>6.35</v>
      </c>
      <c r="X77" s="196">
        <v>43.47</v>
      </c>
      <c r="Y77" s="196">
        <v>0</v>
      </c>
      <c r="Z77">
        <v>0</v>
      </c>
      <c r="AA77" s="196">
        <v>11.51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74.61</v>
      </c>
      <c r="AQ77" s="196">
        <v>22.4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4.49</v>
      </c>
      <c r="L78" s="196">
        <v>370.63</v>
      </c>
      <c r="M78" s="196">
        <v>27.11</v>
      </c>
      <c r="N78" s="196">
        <v>17.07</v>
      </c>
      <c r="O78" s="196">
        <v>0</v>
      </c>
      <c r="P78" s="196">
        <v>37</v>
      </c>
      <c r="Q78" s="196">
        <v>0</v>
      </c>
      <c r="R78" s="196">
        <v>12.49</v>
      </c>
      <c r="S78" s="196">
        <v>7.78</v>
      </c>
      <c r="T78" s="196">
        <v>0</v>
      </c>
      <c r="U78" s="196">
        <v>24.68</v>
      </c>
      <c r="V78" s="196">
        <v>5.35</v>
      </c>
      <c r="W78" s="196">
        <v>6.35</v>
      </c>
      <c r="X78" s="196">
        <v>43.47</v>
      </c>
      <c r="Y78" s="196">
        <v>0</v>
      </c>
      <c r="Z78">
        <v>0</v>
      </c>
      <c r="AA78" s="196">
        <v>11.51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74.61</v>
      </c>
      <c r="AQ78" s="196">
        <v>22.4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4.49</v>
      </c>
      <c r="L79" s="196">
        <v>370.63</v>
      </c>
      <c r="M79" s="196">
        <v>27.11</v>
      </c>
      <c r="N79" s="196">
        <v>17.07</v>
      </c>
      <c r="O79" s="196">
        <v>0</v>
      </c>
      <c r="P79" s="196">
        <v>37</v>
      </c>
      <c r="Q79" s="196">
        <v>0</v>
      </c>
      <c r="R79" s="196">
        <v>12.49</v>
      </c>
      <c r="S79" s="196">
        <v>7.78</v>
      </c>
      <c r="T79" s="196">
        <v>0</v>
      </c>
      <c r="U79" s="196">
        <v>24.68</v>
      </c>
      <c r="V79" s="196">
        <v>5.35</v>
      </c>
      <c r="W79" s="196">
        <v>6.35</v>
      </c>
      <c r="X79" s="196">
        <v>43.47</v>
      </c>
      <c r="Y79" s="196">
        <v>0</v>
      </c>
      <c r="Z79">
        <v>0</v>
      </c>
      <c r="AA79" s="196">
        <v>11.51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74.61</v>
      </c>
      <c r="AQ79" s="196">
        <v>22.4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4.49</v>
      </c>
      <c r="L80" s="196">
        <v>370.63</v>
      </c>
      <c r="M80" s="196">
        <v>27.11</v>
      </c>
      <c r="N80" s="196">
        <v>17.07</v>
      </c>
      <c r="O80" s="196">
        <v>0</v>
      </c>
      <c r="P80" s="196">
        <v>37</v>
      </c>
      <c r="Q80" s="196">
        <v>0</v>
      </c>
      <c r="R80" s="196">
        <v>12.49</v>
      </c>
      <c r="S80" s="196">
        <v>7.57</v>
      </c>
      <c r="T80" s="196">
        <v>0</v>
      </c>
      <c r="U80" s="196">
        <v>24.68</v>
      </c>
      <c r="V80" s="196">
        <v>5.35</v>
      </c>
      <c r="W80" s="196">
        <v>6.35</v>
      </c>
      <c r="X80" s="196">
        <v>43.47</v>
      </c>
      <c r="Y80" s="196">
        <v>0</v>
      </c>
      <c r="Z80">
        <v>0</v>
      </c>
      <c r="AA80" s="196">
        <v>11.51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68.52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74.61</v>
      </c>
      <c r="AQ80" s="196">
        <v>22.4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4.49</v>
      </c>
      <c r="L81" s="196">
        <v>370.63</v>
      </c>
      <c r="M81" s="196">
        <v>27.11</v>
      </c>
      <c r="N81" s="196">
        <v>17.07</v>
      </c>
      <c r="O81" s="196">
        <v>0</v>
      </c>
      <c r="P81" s="196">
        <v>37</v>
      </c>
      <c r="Q81" s="196">
        <v>0</v>
      </c>
      <c r="R81" s="196">
        <v>12.49</v>
      </c>
      <c r="S81" s="196">
        <v>7.57</v>
      </c>
      <c r="T81" s="196">
        <v>0</v>
      </c>
      <c r="U81" s="196">
        <v>24.68</v>
      </c>
      <c r="V81" s="196">
        <v>5.35</v>
      </c>
      <c r="W81" s="196">
        <v>6.35</v>
      </c>
      <c r="X81" s="196">
        <v>43.47</v>
      </c>
      <c r="Y81" s="196">
        <v>0</v>
      </c>
      <c r="Z81">
        <v>0</v>
      </c>
      <c r="AA81" s="196">
        <v>11.51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68.52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74.61</v>
      </c>
      <c r="AQ81" s="196">
        <v>22.4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4.49</v>
      </c>
      <c r="L82" s="196">
        <v>370.63</v>
      </c>
      <c r="M82" s="196">
        <v>27.11</v>
      </c>
      <c r="N82" s="196">
        <v>17.07</v>
      </c>
      <c r="O82" s="196">
        <v>0</v>
      </c>
      <c r="P82" s="196">
        <v>37</v>
      </c>
      <c r="Q82" s="196">
        <v>0</v>
      </c>
      <c r="R82" s="196">
        <v>12.49</v>
      </c>
      <c r="S82" s="196">
        <v>7.57</v>
      </c>
      <c r="T82" s="196">
        <v>0</v>
      </c>
      <c r="U82" s="196">
        <v>24.68</v>
      </c>
      <c r="V82" s="196">
        <v>5.35</v>
      </c>
      <c r="W82" s="196">
        <v>6.35</v>
      </c>
      <c r="X82" s="196">
        <v>43.47</v>
      </c>
      <c r="Y82" s="196">
        <v>0</v>
      </c>
      <c r="Z82">
        <v>0</v>
      </c>
      <c r="AA82" s="196">
        <v>11.51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68.52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74.61</v>
      </c>
      <c r="AQ82" s="196">
        <v>22.4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4.49</v>
      </c>
      <c r="L83" s="196">
        <v>370.63</v>
      </c>
      <c r="M83" s="196">
        <v>27.11</v>
      </c>
      <c r="N83" s="196">
        <v>17.07</v>
      </c>
      <c r="O83" s="196">
        <v>0</v>
      </c>
      <c r="P83" s="196">
        <v>37</v>
      </c>
      <c r="Q83" s="196">
        <v>0</v>
      </c>
      <c r="R83" s="196">
        <v>12.49</v>
      </c>
      <c r="S83" s="196">
        <v>7.57</v>
      </c>
      <c r="T83" s="196">
        <v>0</v>
      </c>
      <c r="U83" s="196">
        <v>24.68</v>
      </c>
      <c r="V83" s="196">
        <v>5.35</v>
      </c>
      <c r="W83" s="196">
        <v>6.35</v>
      </c>
      <c r="X83" s="196">
        <v>43.47</v>
      </c>
      <c r="Y83" s="196">
        <v>0</v>
      </c>
      <c r="Z83">
        <v>0</v>
      </c>
      <c r="AA83" s="196">
        <v>11.51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68.52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74.61</v>
      </c>
      <c r="AQ83" s="196">
        <v>22.4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4.49</v>
      </c>
      <c r="L84" s="196">
        <v>370.63</v>
      </c>
      <c r="M84" s="196">
        <v>27.11</v>
      </c>
      <c r="N84" s="196">
        <v>17.07</v>
      </c>
      <c r="O84" s="196">
        <v>0</v>
      </c>
      <c r="P84" s="196">
        <v>37</v>
      </c>
      <c r="Q84" s="196">
        <v>0</v>
      </c>
      <c r="R84" s="196">
        <v>12.49</v>
      </c>
      <c r="S84" s="196">
        <v>7.57</v>
      </c>
      <c r="T84" s="196">
        <v>0</v>
      </c>
      <c r="U84" s="196">
        <v>24.68</v>
      </c>
      <c r="V84" s="196">
        <v>5.35</v>
      </c>
      <c r="W84" s="196">
        <v>6.35</v>
      </c>
      <c r="X84" s="196">
        <v>43.47</v>
      </c>
      <c r="Y84" s="196">
        <v>0</v>
      </c>
      <c r="Z84">
        <v>0</v>
      </c>
      <c r="AA84" s="196">
        <v>11.51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68.52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74.61</v>
      </c>
      <c r="AQ84" s="196">
        <v>22.4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4.68</v>
      </c>
      <c r="L85" s="196">
        <v>382.49</v>
      </c>
      <c r="M85" s="196">
        <v>27.11</v>
      </c>
      <c r="N85" s="196">
        <v>17.07</v>
      </c>
      <c r="O85" s="196">
        <v>0</v>
      </c>
      <c r="P85" s="196">
        <v>37</v>
      </c>
      <c r="Q85" s="196">
        <v>0</v>
      </c>
      <c r="R85" s="196">
        <v>12.5</v>
      </c>
      <c r="S85" s="196">
        <v>7.57</v>
      </c>
      <c r="T85" s="196">
        <v>0</v>
      </c>
      <c r="U85" s="196">
        <v>24.68</v>
      </c>
      <c r="V85" s="196">
        <v>5.35</v>
      </c>
      <c r="W85" s="196">
        <v>6.35</v>
      </c>
      <c r="X85" s="196">
        <v>43.47</v>
      </c>
      <c r="Y85" s="196">
        <v>0</v>
      </c>
      <c r="Z85">
        <v>0</v>
      </c>
      <c r="AA85" s="196">
        <v>11.51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74.61</v>
      </c>
      <c r="AQ85" s="196">
        <v>22.4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4.49</v>
      </c>
      <c r="L86" s="196">
        <v>385.67</v>
      </c>
      <c r="M86" s="196">
        <v>27.11</v>
      </c>
      <c r="N86" s="196">
        <v>17.07</v>
      </c>
      <c r="O86" s="196">
        <v>0</v>
      </c>
      <c r="P86" s="196">
        <v>37</v>
      </c>
      <c r="Q86" s="196">
        <v>0</v>
      </c>
      <c r="R86" s="196">
        <v>12.5</v>
      </c>
      <c r="S86" s="196">
        <v>7.57</v>
      </c>
      <c r="T86" s="196">
        <v>0</v>
      </c>
      <c r="U86" s="196">
        <v>24.68</v>
      </c>
      <c r="V86" s="196">
        <v>5.35</v>
      </c>
      <c r="W86" s="196">
        <v>6.35</v>
      </c>
      <c r="X86" s="196">
        <v>43.47</v>
      </c>
      <c r="Y86" s="196">
        <v>0</v>
      </c>
      <c r="Z86">
        <v>0</v>
      </c>
      <c r="AA86" s="196">
        <v>11.51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74.61</v>
      </c>
      <c r="AQ86" s="196">
        <v>22.4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4.49</v>
      </c>
      <c r="L87" s="196">
        <v>385.67</v>
      </c>
      <c r="M87" s="196">
        <v>27.11</v>
      </c>
      <c r="N87" s="196">
        <v>17.07</v>
      </c>
      <c r="O87" s="196">
        <v>0</v>
      </c>
      <c r="P87" s="196">
        <v>37</v>
      </c>
      <c r="Q87" s="196">
        <v>0</v>
      </c>
      <c r="R87" s="196">
        <v>12.5</v>
      </c>
      <c r="S87" s="196">
        <v>7.57</v>
      </c>
      <c r="T87" s="196">
        <v>0</v>
      </c>
      <c r="U87" s="196">
        <v>24.68</v>
      </c>
      <c r="V87" s="196">
        <v>5.35</v>
      </c>
      <c r="W87" s="196">
        <v>6.35</v>
      </c>
      <c r="X87" s="196">
        <v>43.47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74.61</v>
      </c>
      <c r="AQ87" s="196">
        <v>22.4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340</v>
      </c>
      <c r="M88" s="196">
        <v>27.11</v>
      </c>
      <c r="N88" s="196">
        <v>17.07</v>
      </c>
      <c r="O88" s="196">
        <v>0</v>
      </c>
      <c r="P88" s="196">
        <v>37</v>
      </c>
      <c r="Q88" s="196">
        <v>0</v>
      </c>
      <c r="R88" s="196">
        <v>12.49</v>
      </c>
      <c r="S88" s="196">
        <v>3.84</v>
      </c>
      <c r="T88" s="196">
        <v>0</v>
      </c>
      <c r="U88" s="196">
        <v>24.68</v>
      </c>
      <c r="V88" s="196">
        <v>5.35</v>
      </c>
      <c r="W88" s="196">
        <v>6.35</v>
      </c>
      <c r="X88" s="196">
        <v>43.47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50.74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74.61</v>
      </c>
      <c r="AQ88" s="196">
        <v>22.4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270</v>
      </c>
      <c r="M89" s="196">
        <v>27.11</v>
      </c>
      <c r="N89" s="196">
        <v>17.07</v>
      </c>
      <c r="O89" s="196">
        <v>0</v>
      </c>
      <c r="P89" s="196">
        <v>37</v>
      </c>
      <c r="Q89" s="196">
        <v>0</v>
      </c>
      <c r="R89" s="196">
        <v>5.76</v>
      </c>
      <c r="S89" s="196">
        <v>3.84</v>
      </c>
      <c r="T89" s="196">
        <v>0</v>
      </c>
      <c r="U89" s="196">
        <v>24.68</v>
      </c>
      <c r="V89" s="196">
        <v>1</v>
      </c>
      <c r="W89" s="196">
        <v>6.35</v>
      </c>
      <c r="X89" s="196">
        <v>43.47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50.74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74.61</v>
      </c>
      <c r="AQ89" s="196">
        <v>22.39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212</v>
      </c>
      <c r="M90" s="196">
        <v>27.11</v>
      </c>
      <c r="N90" s="196">
        <v>17.07</v>
      </c>
      <c r="O90" s="196">
        <v>0</v>
      </c>
      <c r="P90" s="196">
        <v>37</v>
      </c>
      <c r="Q90" s="196">
        <v>0</v>
      </c>
      <c r="R90" s="196">
        <v>5.76</v>
      </c>
      <c r="S90" s="196">
        <v>3.84</v>
      </c>
      <c r="T90" s="196">
        <v>0</v>
      </c>
      <c r="U90" s="196">
        <v>24.68</v>
      </c>
      <c r="V90" s="196">
        <v>1</v>
      </c>
      <c r="W90" s="196">
        <v>6.35</v>
      </c>
      <c r="X90" s="196">
        <v>43.47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50.74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74.61</v>
      </c>
      <c r="AQ90" s="196">
        <v>22.39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212</v>
      </c>
      <c r="M91" s="196">
        <v>27.11</v>
      </c>
      <c r="N91" s="196">
        <v>17.07</v>
      </c>
      <c r="O91" s="196">
        <v>0</v>
      </c>
      <c r="P91" s="196">
        <v>37</v>
      </c>
      <c r="Q91" s="196">
        <v>0.45</v>
      </c>
      <c r="R91" s="196">
        <v>5.76</v>
      </c>
      <c r="S91" s="196">
        <v>3.84</v>
      </c>
      <c r="T91" s="196">
        <v>0</v>
      </c>
      <c r="U91" s="196">
        <v>24.68</v>
      </c>
      <c r="V91" s="196">
        <v>1</v>
      </c>
      <c r="W91" s="196">
        <v>6.35</v>
      </c>
      <c r="X91" s="196">
        <v>43.47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50.74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74.61</v>
      </c>
      <c r="AQ91" s="196">
        <v>7.68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212</v>
      </c>
      <c r="M92" s="196">
        <v>27.11</v>
      </c>
      <c r="N92" s="196">
        <v>17.07</v>
      </c>
      <c r="O92" s="196">
        <v>0</v>
      </c>
      <c r="P92" s="196">
        <v>37</v>
      </c>
      <c r="Q92" s="196">
        <v>0.45</v>
      </c>
      <c r="R92" s="196">
        <v>5.76</v>
      </c>
      <c r="S92" s="196">
        <v>3.84</v>
      </c>
      <c r="T92" s="196">
        <v>0</v>
      </c>
      <c r="U92" s="196">
        <v>24.68</v>
      </c>
      <c r="V92" s="196">
        <v>1</v>
      </c>
      <c r="W92" s="196">
        <v>6.35</v>
      </c>
      <c r="X92" s="196">
        <v>43.47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50.74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74.61</v>
      </c>
      <c r="AQ92" s="196">
        <v>7.68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212</v>
      </c>
      <c r="M93" s="196">
        <v>27.11</v>
      </c>
      <c r="N93" s="196">
        <v>17.07</v>
      </c>
      <c r="O93" s="196">
        <v>0</v>
      </c>
      <c r="P93" s="196">
        <v>37</v>
      </c>
      <c r="Q93" s="196">
        <v>0</v>
      </c>
      <c r="R93" s="196">
        <v>5.76</v>
      </c>
      <c r="S93" s="196">
        <v>3.81</v>
      </c>
      <c r="T93" s="196">
        <v>0</v>
      </c>
      <c r="U93" s="196">
        <v>24.68</v>
      </c>
      <c r="V93" s="196">
        <v>1</v>
      </c>
      <c r="W93" s="196">
        <v>6.35</v>
      </c>
      <c r="X93" s="196">
        <v>43.47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50.74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74.61</v>
      </c>
      <c r="AQ93" s="196">
        <v>7.68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212</v>
      </c>
      <c r="M94" s="196">
        <v>27.11</v>
      </c>
      <c r="N94" s="196">
        <v>17.07</v>
      </c>
      <c r="O94" s="196">
        <v>0</v>
      </c>
      <c r="P94" s="196">
        <v>37</v>
      </c>
      <c r="Q94" s="196">
        <v>0.45</v>
      </c>
      <c r="R94" s="196">
        <v>5.76</v>
      </c>
      <c r="S94" s="196">
        <v>3.84</v>
      </c>
      <c r="T94" s="196">
        <v>0</v>
      </c>
      <c r="U94" s="196">
        <v>24.68</v>
      </c>
      <c r="V94" s="196">
        <v>1</v>
      </c>
      <c r="W94" s="196">
        <v>6.35</v>
      </c>
      <c r="X94" s="196">
        <v>43.47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50.74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74.61</v>
      </c>
      <c r="AQ94" s="196">
        <v>7.68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212</v>
      </c>
      <c r="M95" s="196">
        <v>27.11</v>
      </c>
      <c r="N95" s="196">
        <v>17.07</v>
      </c>
      <c r="O95" s="196">
        <v>0</v>
      </c>
      <c r="P95" s="196">
        <v>37</v>
      </c>
      <c r="Q95" s="196">
        <v>0.45</v>
      </c>
      <c r="R95" s="196">
        <v>5.76</v>
      </c>
      <c r="S95" s="196">
        <v>3.84</v>
      </c>
      <c r="T95" s="196">
        <v>0</v>
      </c>
      <c r="U95" s="196">
        <v>24.68</v>
      </c>
      <c r="V95" s="196">
        <v>1</v>
      </c>
      <c r="W95" s="196">
        <v>4.8</v>
      </c>
      <c r="X95" s="196">
        <v>13.45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50.74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38.42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212</v>
      </c>
      <c r="M96" s="196">
        <v>27.11</v>
      </c>
      <c r="N96" s="196">
        <v>17.07</v>
      </c>
      <c r="O96" s="196">
        <v>0</v>
      </c>
      <c r="P96" s="196">
        <v>37</v>
      </c>
      <c r="Q96" s="196">
        <v>0.45</v>
      </c>
      <c r="R96" s="196">
        <v>5.76</v>
      </c>
      <c r="S96" s="196">
        <v>3.84</v>
      </c>
      <c r="T96" s="196">
        <v>0</v>
      </c>
      <c r="U96" s="196">
        <v>24.68</v>
      </c>
      <c r="V96" s="196">
        <v>1</v>
      </c>
      <c r="W96" s="196">
        <v>4.8</v>
      </c>
      <c r="X96" s="196">
        <v>13.45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50.74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19.21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222.47</v>
      </c>
      <c r="M97" s="196">
        <v>27.11</v>
      </c>
      <c r="N97" s="196">
        <v>17.07</v>
      </c>
      <c r="O97" s="196">
        <v>0</v>
      </c>
      <c r="P97" s="196">
        <v>37</v>
      </c>
      <c r="Q97" s="196">
        <v>0.45</v>
      </c>
      <c r="R97" s="196">
        <v>5.76</v>
      </c>
      <c r="S97" s="196">
        <v>3.84</v>
      </c>
      <c r="T97" s="196">
        <v>0</v>
      </c>
      <c r="U97" s="196">
        <v>24.68</v>
      </c>
      <c r="V97" s="196">
        <v>1</v>
      </c>
      <c r="W97" s="196">
        <v>4.8</v>
      </c>
      <c r="X97" s="196">
        <v>13.45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50.74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19.21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203.61</v>
      </c>
      <c r="M98" s="196">
        <v>27.11</v>
      </c>
      <c r="N98" s="196">
        <v>17.07</v>
      </c>
      <c r="O98" s="196">
        <v>0</v>
      </c>
      <c r="P98" s="196">
        <v>37</v>
      </c>
      <c r="Q98" s="196">
        <v>0.45</v>
      </c>
      <c r="R98" s="196">
        <v>5.76</v>
      </c>
      <c r="S98" s="196">
        <v>3.84</v>
      </c>
      <c r="T98" s="196">
        <v>0</v>
      </c>
      <c r="U98" s="196">
        <v>24.68</v>
      </c>
      <c r="V98" s="196">
        <v>1</v>
      </c>
      <c r="W98" s="196">
        <v>4.8</v>
      </c>
      <c r="X98" s="196">
        <v>13.45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50.74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0.10076750000000005</v>
      </c>
      <c r="L99">
        <f t="shared" si="0"/>
        <v>6.9409700000000027</v>
      </c>
      <c r="M99">
        <f t="shared" si="0"/>
        <v>0.65063999999999977</v>
      </c>
      <c r="N99">
        <f t="shared" si="0"/>
        <v>0.40967999999999977</v>
      </c>
      <c r="O99">
        <f t="shared" si="0"/>
        <v>0</v>
      </c>
      <c r="P99">
        <f t="shared" si="0"/>
        <v>0.88797000000000004</v>
      </c>
      <c r="Q99">
        <f t="shared" si="0"/>
        <v>8.5000000000000006E-4</v>
      </c>
      <c r="R99">
        <f t="shared" si="0"/>
        <v>0.2439150000000001</v>
      </c>
      <c r="S99">
        <f t="shared" si="0"/>
        <v>0.13479749999999982</v>
      </c>
      <c r="T99">
        <f t="shared" si="0"/>
        <v>0</v>
      </c>
      <c r="U99">
        <f t="shared" si="0"/>
        <v>0.55257249999999969</v>
      </c>
      <c r="V99">
        <f t="shared" si="0"/>
        <v>9.2282500000000073E-2</v>
      </c>
      <c r="W99">
        <f t="shared" si="0"/>
        <v>0.17375499999999994</v>
      </c>
      <c r="X99">
        <f t="shared" si="0"/>
        <v>0.93517999999999823</v>
      </c>
      <c r="Y99">
        <f t="shared" si="0"/>
        <v>0</v>
      </c>
      <c r="Z99">
        <f t="shared" si="0"/>
        <v>0</v>
      </c>
      <c r="AA99">
        <f t="shared" si="0"/>
        <v>0.26738000000000017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1.4715825000000009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1.4358999999999988</v>
      </c>
      <c r="AQ99">
        <f t="shared" si="0"/>
        <v>0.452770000000001</v>
      </c>
      <c r="AR99">
        <f t="shared" si="0"/>
        <v>0.1663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1.88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1.88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18.7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22.64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22.64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22.64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22.64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22.64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22.64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22.64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22.64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22.64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22.64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22.64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22.64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22.64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22.64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22.64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22.64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22.64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22.64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88</v>
      </c>
      <c r="AG69" s="196">
        <v>0</v>
      </c>
      <c r="AH69" s="196">
        <v>0</v>
      </c>
      <c r="AI69" s="196">
        <v>22.64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88</v>
      </c>
      <c r="AG70" s="196">
        <v>0</v>
      </c>
      <c r="AH70" s="196">
        <v>0</v>
      </c>
      <c r="AI70" s="196">
        <v>22.64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88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1.88</v>
      </c>
      <c r="AB72" s="196">
        <v>0</v>
      </c>
      <c r="AC72" s="196">
        <v>0</v>
      </c>
      <c r="AD72" s="196">
        <v>0</v>
      </c>
      <c r="AE72" s="196">
        <v>0</v>
      </c>
      <c r="AF72" s="196">
        <v>88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1.88</v>
      </c>
      <c r="AB73" s="196">
        <v>0</v>
      </c>
      <c r="AC73" s="196">
        <v>0</v>
      </c>
      <c r="AD73" s="196">
        <v>0</v>
      </c>
      <c r="AE73" s="196">
        <v>0</v>
      </c>
      <c r="AF73" s="196">
        <v>88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88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88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88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88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88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88</v>
      </c>
      <c r="AG79" s="196">
        <v>0</v>
      </c>
      <c r="AH79" s="196">
        <v>0</v>
      </c>
      <c r="AI79" s="196">
        <v>18.7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88</v>
      </c>
      <c r="AG80" s="196">
        <v>0</v>
      </c>
      <c r="AH80" s="196">
        <v>0</v>
      </c>
      <c r="AI80" s="196">
        <v>18.7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18.7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18.7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18.7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18.7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4.9720000000000077E-2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0.26400000000000001</v>
      </c>
      <c r="AG99">
        <f t="shared" si="0"/>
        <v>0</v>
      </c>
      <c r="AH99">
        <f t="shared" si="0"/>
        <v>0</v>
      </c>
      <c r="AI99">
        <f t="shared" si="0"/>
        <v>0.48491500000000043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4.92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4.92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4.92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4.92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4.92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4.92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4.92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4.92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4.92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4.92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4.92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4.92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4.92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4.92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4.92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4.92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4.92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0.11930000000000002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306.22000000000003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315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315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315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315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315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315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315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315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315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315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315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287.61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287.61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281.61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281.61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286.61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286.61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286.61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286.61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286.61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286.61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286.61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306.22000000000003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315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315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88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35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88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60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88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130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88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130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88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130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88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130</v>
      </c>
    </row>
    <row r="75" spans="1:16">
      <c r="A75" t="s">
        <v>117</v>
      </c>
      <c r="C75" s="24">
        <v>39</v>
      </c>
      <c r="D75" s="24">
        <v>0</v>
      </c>
      <c r="E75" s="24">
        <v>0</v>
      </c>
      <c r="F75" s="24">
        <v>0</v>
      </c>
      <c r="G75" s="196">
        <v>0</v>
      </c>
      <c r="H75" s="196">
        <v>88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130</v>
      </c>
    </row>
    <row r="76" spans="1:16">
      <c r="A76" t="s">
        <v>118</v>
      </c>
      <c r="C76" s="24">
        <v>39</v>
      </c>
      <c r="D76" s="24">
        <v>0</v>
      </c>
      <c r="E76" s="24">
        <v>0</v>
      </c>
      <c r="F76" s="24">
        <v>0</v>
      </c>
      <c r="G76" s="196">
        <v>0</v>
      </c>
      <c r="H76" s="196">
        <v>88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200</v>
      </c>
    </row>
    <row r="77" spans="1:16">
      <c r="A77" t="s">
        <v>119</v>
      </c>
      <c r="C77" s="24">
        <v>39</v>
      </c>
      <c r="D77" s="24">
        <v>0</v>
      </c>
      <c r="E77" s="24">
        <v>0</v>
      </c>
      <c r="F77" s="24">
        <v>0</v>
      </c>
      <c r="G77" s="196">
        <v>0</v>
      </c>
      <c r="H77" s="196">
        <v>88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200</v>
      </c>
    </row>
    <row r="78" spans="1:16">
      <c r="A78" t="s">
        <v>120</v>
      </c>
      <c r="C78" s="24">
        <v>39</v>
      </c>
      <c r="D78" s="24">
        <v>0</v>
      </c>
      <c r="E78" s="24">
        <v>0</v>
      </c>
      <c r="F78" s="24">
        <v>0</v>
      </c>
      <c r="G78" s="196">
        <v>0</v>
      </c>
      <c r="H78" s="196">
        <v>88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200</v>
      </c>
    </row>
    <row r="79" spans="1:16">
      <c r="A79" t="s">
        <v>121</v>
      </c>
      <c r="C79" s="24">
        <v>39</v>
      </c>
      <c r="D79" s="24">
        <v>0</v>
      </c>
      <c r="E79" s="24">
        <v>0</v>
      </c>
      <c r="F79" s="24">
        <v>0</v>
      </c>
      <c r="G79" s="196">
        <v>0</v>
      </c>
      <c r="H79" s="196">
        <v>88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200</v>
      </c>
    </row>
    <row r="80" spans="1:16">
      <c r="A80" t="s">
        <v>122</v>
      </c>
      <c r="C80" s="24">
        <v>39</v>
      </c>
      <c r="D80" s="24">
        <v>0</v>
      </c>
      <c r="E80" s="24">
        <v>0</v>
      </c>
      <c r="F80" s="24">
        <v>0</v>
      </c>
      <c r="G80" s="196">
        <v>0</v>
      </c>
      <c r="H80" s="196">
        <v>88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200</v>
      </c>
    </row>
    <row r="81" spans="1:16">
      <c r="A81" t="s">
        <v>123</v>
      </c>
      <c r="C81" s="24">
        <v>39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315</v>
      </c>
      <c r="L81" s="196">
        <v>0</v>
      </c>
      <c r="M81" s="196">
        <v>0</v>
      </c>
      <c r="N81" s="196">
        <v>0</v>
      </c>
      <c r="O81" s="196">
        <v>0</v>
      </c>
      <c r="P81" s="196">
        <v>200</v>
      </c>
    </row>
    <row r="82" spans="1:16">
      <c r="A82" t="s">
        <v>124</v>
      </c>
      <c r="C82" s="24">
        <v>39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315</v>
      </c>
      <c r="L82" s="196">
        <v>0</v>
      </c>
      <c r="M82" s="196">
        <v>0</v>
      </c>
      <c r="N82" s="196">
        <v>0</v>
      </c>
      <c r="O82" s="196">
        <v>0</v>
      </c>
      <c r="P82" s="196">
        <v>200</v>
      </c>
    </row>
    <row r="83" spans="1:16">
      <c r="A83" t="s">
        <v>125</v>
      </c>
      <c r="C83" s="24">
        <v>39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315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39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315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39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302.22000000000003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39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302.22000000000003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0.90900000000000003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0.26400000000000001</v>
      </c>
      <c r="I99" s="114">
        <f t="shared" si="0"/>
        <v>0</v>
      </c>
      <c r="J99" s="114">
        <f t="shared" si="0"/>
        <v>0</v>
      </c>
      <c r="K99" s="114">
        <f t="shared" si="0"/>
        <v>6.9516475000000026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0.53625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6.5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150.4</v>
      </c>
      <c r="L3" s="196">
        <v>0.52</v>
      </c>
      <c r="M3" s="196">
        <v>2.52</v>
      </c>
      <c r="N3" s="196">
        <v>1.01</v>
      </c>
      <c r="O3" s="196">
        <v>2.9</v>
      </c>
      <c r="P3" s="196">
        <v>1.06</v>
      </c>
      <c r="Q3" s="196">
        <v>0</v>
      </c>
      <c r="R3" s="196">
        <v>0.74</v>
      </c>
      <c r="S3" s="196">
        <v>0.46</v>
      </c>
      <c r="T3" s="196">
        <v>0</v>
      </c>
      <c r="U3" s="196">
        <v>2.46</v>
      </c>
      <c r="V3" s="196">
        <v>0.32</v>
      </c>
      <c r="W3" s="196">
        <v>0.61</v>
      </c>
      <c r="X3" s="196">
        <v>2.57</v>
      </c>
      <c r="Y3" s="196">
        <v>0</v>
      </c>
      <c r="Z3" s="196">
        <v>5.0599999999999996</v>
      </c>
      <c r="AA3" s="196">
        <v>1.57</v>
      </c>
      <c r="AB3" s="196">
        <v>0</v>
      </c>
      <c r="AC3" s="196">
        <v>2.29</v>
      </c>
      <c r="AD3" s="196">
        <v>12.46</v>
      </c>
      <c r="AE3" s="196">
        <v>0</v>
      </c>
      <c r="AF3" s="196">
        <v>0</v>
      </c>
      <c r="AG3" s="196">
        <v>74.97</v>
      </c>
      <c r="AH3" s="196">
        <v>31.12</v>
      </c>
      <c r="AI3" s="196">
        <v>0</v>
      </c>
      <c r="AJ3" s="196">
        <v>0</v>
      </c>
      <c r="AK3" s="196">
        <v>15.75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12.91</v>
      </c>
      <c r="AS3" s="196">
        <v>30.67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6.5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172.52</v>
      </c>
      <c r="L4" s="196">
        <v>0.52</v>
      </c>
      <c r="M4" s="196">
        <v>2.52</v>
      </c>
      <c r="N4" s="196">
        <v>1.01</v>
      </c>
      <c r="O4" s="196">
        <v>2.9</v>
      </c>
      <c r="P4" s="196">
        <v>0.98</v>
      </c>
      <c r="Q4" s="196">
        <v>0</v>
      </c>
      <c r="R4" s="196">
        <v>0.74</v>
      </c>
      <c r="S4" s="196">
        <v>0.46</v>
      </c>
      <c r="T4" s="196">
        <v>0</v>
      </c>
      <c r="U4" s="196">
        <v>2.46</v>
      </c>
      <c r="V4" s="196">
        <v>0.32</v>
      </c>
      <c r="W4" s="196">
        <v>0.6</v>
      </c>
      <c r="X4" s="196">
        <v>2.57</v>
      </c>
      <c r="Y4" s="196">
        <v>0</v>
      </c>
      <c r="Z4" s="196">
        <v>5.0599999999999996</v>
      </c>
      <c r="AA4" s="196">
        <v>1.57</v>
      </c>
      <c r="AB4" s="196">
        <v>0</v>
      </c>
      <c r="AC4" s="196">
        <v>2.29</v>
      </c>
      <c r="AD4" s="196">
        <v>12.46</v>
      </c>
      <c r="AE4" s="196">
        <v>0</v>
      </c>
      <c r="AF4" s="196">
        <v>0</v>
      </c>
      <c r="AG4" s="196">
        <v>74.97</v>
      </c>
      <c r="AH4" s="196">
        <v>31.12</v>
      </c>
      <c r="AI4" s="196">
        <v>0</v>
      </c>
      <c r="AJ4" s="196">
        <v>0</v>
      </c>
      <c r="AK4" s="196">
        <v>15.75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12.91</v>
      </c>
      <c r="AS4" s="196">
        <v>30.67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6.5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196.53</v>
      </c>
      <c r="L5" s="196">
        <v>0.52</v>
      </c>
      <c r="M5" s="196">
        <v>2.52</v>
      </c>
      <c r="N5" s="196">
        <v>1.01</v>
      </c>
      <c r="O5" s="196">
        <v>2.9</v>
      </c>
      <c r="P5" s="196">
        <v>0.98</v>
      </c>
      <c r="Q5" s="196">
        <v>0</v>
      </c>
      <c r="R5" s="196">
        <v>0.74</v>
      </c>
      <c r="S5" s="196">
        <v>0.46</v>
      </c>
      <c r="T5" s="196">
        <v>0</v>
      </c>
      <c r="U5" s="196">
        <v>2.46</v>
      </c>
      <c r="V5" s="196">
        <v>0.32</v>
      </c>
      <c r="W5" s="196">
        <v>0.6</v>
      </c>
      <c r="X5" s="196">
        <v>2.57</v>
      </c>
      <c r="Y5" s="196">
        <v>0</v>
      </c>
      <c r="Z5" s="196">
        <v>5.0599999999999996</v>
      </c>
      <c r="AA5" s="196">
        <v>1.57</v>
      </c>
      <c r="AB5" s="196">
        <v>0</v>
      </c>
      <c r="AC5" s="196">
        <v>2.29</v>
      </c>
      <c r="AD5" s="196">
        <v>12.46</v>
      </c>
      <c r="AE5" s="196">
        <v>0</v>
      </c>
      <c r="AF5" s="196">
        <v>0</v>
      </c>
      <c r="AG5" s="196">
        <v>74.97</v>
      </c>
      <c r="AH5" s="196">
        <v>31.12</v>
      </c>
      <c r="AI5" s="196">
        <v>0</v>
      </c>
      <c r="AJ5" s="196">
        <v>0</v>
      </c>
      <c r="AK5" s="196">
        <v>15.75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12.91</v>
      </c>
      <c r="AS5" s="196">
        <v>30.67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6.5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213.81</v>
      </c>
      <c r="L6" s="196">
        <v>0.52</v>
      </c>
      <c r="M6" s="196">
        <v>2.52</v>
      </c>
      <c r="N6" s="196">
        <v>1.01</v>
      </c>
      <c r="O6" s="196">
        <v>2.9</v>
      </c>
      <c r="P6" s="196">
        <v>0.98</v>
      </c>
      <c r="Q6" s="196">
        <v>0</v>
      </c>
      <c r="R6" s="196">
        <v>0.74</v>
      </c>
      <c r="S6" s="196">
        <v>0.46</v>
      </c>
      <c r="T6" s="196">
        <v>0</v>
      </c>
      <c r="U6" s="196">
        <v>2.46</v>
      </c>
      <c r="V6" s="196">
        <v>0.32</v>
      </c>
      <c r="W6" s="196">
        <v>0.6</v>
      </c>
      <c r="X6" s="196">
        <v>2.57</v>
      </c>
      <c r="Y6" s="196">
        <v>0</v>
      </c>
      <c r="Z6" s="196">
        <v>5.0599999999999996</v>
      </c>
      <c r="AA6" s="196">
        <v>1.57</v>
      </c>
      <c r="AB6" s="196">
        <v>0</v>
      </c>
      <c r="AC6" s="196">
        <v>2.29</v>
      </c>
      <c r="AD6" s="196">
        <v>12.46</v>
      </c>
      <c r="AE6" s="196">
        <v>0</v>
      </c>
      <c r="AF6" s="196">
        <v>0</v>
      </c>
      <c r="AG6" s="196">
        <v>74.97</v>
      </c>
      <c r="AH6" s="196">
        <v>31.12</v>
      </c>
      <c r="AI6" s="196">
        <v>0</v>
      </c>
      <c r="AJ6" s="196">
        <v>0</v>
      </c>
      <c r="AK6" s="196">
        <v>15.75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12.91</v>
      </c>
      <c r="AS6" s="196">
        <v>30.67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6.5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224.38</v>
      </c>
      <c r="L7" s="196">
        <v>0.52</v>
      </c>
      <c r="M7" s="196">
        <v>2.52</v>
      </c>
      <c r="N7" s="196">
        <v>1.01</v>
      </c>
      <c r="O7" s="196">
        <v>2.9</v>
      </c>
      <c r="P7" s="196">
        <v>0.98</v>
      </c>
      <c r="Q7" s="196">
        <v>0</v>
      </c>
      <c r="R7" s="196">
        <v>0.74</v>
      </c>
      <c r="S7" s="196">
        <v>0.46</v>
      </c>
      <c r="T7" s="196">
        <v>0</v>
      </c>
      <c r="U7" s="196">
        <v>2.46</v>
      </c>
      <c r="V7" s="196">
        <v>0.32</v>
      </c>
      <c r="W7" s="196">
        <v>0.6</v>
      </c>
      <c r="X7" s="196">
        <v>2.57</v>
      </c>
      <c r="Y7" s="196">
        <v>0</v>
      </c>
      <c r="Z7" s="196">
        <v>5.0599999999999996</v>
      </c>
      <c r="AA7" s="196">
        <v>1.57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31.12</v>
      </c>
      <c r="AI7" s="196">
        <v>0</v>
      </c>
      <c r="AJ7" s="196">
        <v>0</v>
      </c>
      <c r="AK7" s="196">
        <v>15.75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12.91</v>
      </c>
      <c r="AS7" s="196">
        <v>30.67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6.5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240.71</v>
      </c>
      <c r="L8" s="196">
        <v>0.52</v>
      </c>
      <c r="M8" s="196">
        <v>2.52</v>
      </c>
      <c r="N8" s="196">
        <v>1.01</v>
      </c>
      <c r="O8" s="196">
        <v>2.9</v>
      </c>
      <c r="P8" s="196">
        <v>0.98</v>
      </c>
      <c r="Q8" s="196">
        <v>0</v>
      </c>
      <c r="R8" s="196">
        <v>0.74</v>
      </c>
      <c r="S8" s="196">
        <v>0.46</v>
      </c>
      <c r="T8" s="196">
        <v>0</v>
      </c>
      <c r="U8" s="196">
        <v>2.46</v>
      </c>
      <c r="V8" s="196">
        <v>0.32</v>
      </c>
      <c r="W8" s="196">
        <v>0.6</v>
      </c>
      <c r="X8" s="196">
        <v>2.57</v>
      </c>
      <c r="Y8" s="196">
        <v>0</v>
      </c>
      <c r="Z8" s="196">
        <v>5.0599999999999996</v>
      </c>
      <c r="AA8" s="196">
        <v>1.57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31.12</v>
      </c>
      <c r="AI8" s="196">
        <v>0</v>
      </c>
      <c r="AJ8" s="196">
        <v>0</v>
      </c>
      <c r="AK8" s="196">
        <v>15.75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12.91</v>
      </c>
      <c r="AS8" s="196">
        <v>30.67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6.5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240.71</v>
      </c>
      <c r="L9" s="196">
        <v>0.52</v>
      </c>
      <c r="M9" s="196">
        <v>2.52</v>
      </c>
      <c r="N9" s="196">
        <v>1.01</v>
      </c>
      <c r="O9" s="196">
        <v>2.9</v>
      </c>
      <c r="P9" s="196">
        <v>0.98</v>
      </c>
      <c r="Q9" s="196">
        <v>0</v>
      </c>
      <c r="R9" s="196">
        <v>0.74</v>
      </c>
      <c r="S9" s="196">
        <v>5.83</v>
      </c>
      <c r="T9" s="196">
        <v>0</v>
      </c>
      <c r="U9" s="196">
        <v>2.46</v>
      </c>
      <c r="V9" s="196">
        <v>0.32</v>
      </c>
      <c r="W9" s="196">
        <v>0.6</v>
      </c>
      <c r="X9" s="196">
        <v>2.57</v>
      </c>
      <c r="Y9" s="196">
        <v>0</v>
      </c>
      <c r="Z9" s="196">
        <v>5.0599999999999996</v>
      </c>
      <c r="AA9" s="196">
        <v>25.22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31.12</v>
      </c>
      <c r="AI9" s="196">
        <v>0</v>
      </c>
      <c r="AJ9" s="196">
        <v>0</v>
      </c>
      <c r="AK9" s="196">
        <v>15.75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12.91</v>
      </c>
      <c r="AS9" s="196">
        <v>30.67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6.5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240.71</v>
      </c>
      <c r="L10" s="196">
        <v>3.4</v>
      </c>
      <c r="M10" s="196">
        <v>2.52</v>
      </c>
      <c r="N10" s="196">
        <v>1.01</v>
      </c>
      <c r="O10" s="196">
        <v>2.9</v>
      </c>
      <c r="P10" s="196">
        <v>0.98</v>
      </c>
      <c r="Q10" s="196">
        <v>0</v>
      </c>
      <c r="R10" s="196">
        <v>0.74</v>
      </c>
      <c r="S10" s="196">
        <v>5.83</v>
      </c>
      <c r="T10" s="196">
        <v>0</v>
      </c>
      <c r="U10" s="196">
        <v>2.46</v>
      </c>
      <c r="V10" s="196">
        <v>0.32</v>
      </c>
      <c r="W10" s="196">
        <v>0.6</v>
      </c>
      <c r="X10" s="196">
        <v>2.57</v>
      </c>
      <c r="Y10" s="196">
        <v>0</v>
      </c>
      <c r="Z10" s="196">
        <v>5.0599999999999996</v>
      </c>
      <c r="AA10" s="196">
        <v>25.22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31.12</v>
      </c>
      <c r="AI10" s="196">
        <v>0</v>
      </c>
      <c r="AJ10" s="196">
        <v>0</v>
      </c>
      <c r="AK10" s="196">
        <v>15.75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12.91</v>
      </c>
      <c r="AS10" s="196">
        <v>30.67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6.5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240.71</v>
      </c>
      <c r="L11" s="196">
        <v>3.4</v>
      </c>
      <c r="M11" s="196">
        <v>2.52</v>
      </c>
      <c r="N11" s="196">
        <v>1.01</v>
      </c>
      <c r="O11" s="196">
        <v>2.9</v>
      </c>
      <c r="P11" s="196">
        <v>0.98</v>
      </c>
      <c r="Q11" s="196">
        <v>0</v>
      </c>
      <c r="R11" s="196">
        <v>0.74</v>
      </c>
      <c r="S11" s="196">
        <v>5.83</v>
      </c>
      <c r="T11" s="196">
        <v>0</v>
      </c>
      <c r="U11" s="196">
        <v>2.46</v>
      </c>
      <c r="V11" s="196">
        <v>0.32</v>
      </c>
      <c r="W11" s="196">
        <v>0.6</v>
      </c>
      <c r="X11" s="196">
        <v>2.57</v>
      </c>
      <c r="Y11" s="196">
        <v>0</v>
      </c>
      <c r="Z11" s="196">
        <v>5.0599999999999996</v>
      </c>
      <c r="AA11" s="196">
        <v>25.22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31.12</v>
      </c>
      <c r="AI11" s="196">
        <v>0</v>
      </c>
      <c r="AJ11" s="196">
        <v>0</v>
      </c>
      <c r="AK11" s="196">
        <v>15.75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12.91</v>
      </c>
      <c r="AS11" s="196">
        <v>30.67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6.5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240.71</v>
      </c>
      <c r="L12" s="196">
        <v>3.4</v>
      </c>
      <c r="M12" s="196">
        <v>2.52</v>
      </c>
      <c r="N12" s="196">
        <v>1.01</v>
      </c>
      <c r="O12" s="196">
        <v>2.9</v>
      </c>
      <c r="P12" s="196">
        <v>0.98</v>
      </c>
      <c r="Q12" s="196">
        <v>0</v>
      </c>
      <c r="R12" s="196">
        <v>9.02</v>
      </c>
      <c r="S12" s="196">
        <v>5.83</v>
      </c>
      <c r="T12" s="196">
        <v>0</v>
      </c>
      <c r="U12" s="196">
        <v>2.46</v>
      </c>
      <c r="V12" s="196">
        <v>0.32</v>
      </c>
      <c r="W12" s="196">
        <v>0.6</v>
      </c>
      <c r="X12" s="196">
        <v>2.57</v>
      </c>
      <c r="Y12" s="196">
        <v>0</v>
      </c>
      <c r="Z12" s="196">
        <v>5.0599999999999996</v>
      </c>
      <c r="AA12" s="196">
        <v>25.22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31.12</v>
      </c>
      <c r="AI12" s="196">
        <v>0</v>
      </c>
      <c r="AJ12" s="196">
        <v>0</v>
      </c>
      <c r="AK12" s="196">
        <v>15.75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12.91</v>
      </c>
      <c r="AS12" s="196">
        <v>30.67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6.5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240.71</v>
      </c>
      <c r="L13" s="196">
        <v>3.4</v>
      </c>
      <c r="M13" s="196">
        <v>2.52</v>
      </c>
      <c r="N13" s="196">
        <v>1.01</v>
      </c>
      <c r="O13" s="196">
        <v>2.9</v>
      </c>
      <c r="P13" s="196">
        <v>0.98</v>
      </c>
      <c r="Q13" s="196">
        <v>0</v>
      </c>
      <c r="R13" s="196">
        <v>9.02</v>
      </c>
      <c r="S13" s="196">
        <v>5.83</v>
      </c>
      <c r="T13" s="196">
        <v>0</v>
      </c>
      <c r="U13" s="196">
        <v>2.46</v>
      </c>
      <c r="V13" s="196">
        <v>5.09</v>
      </c>
      <c r="W13" s="196">
        <v>0.6</v>
      </c>
      <c r="X13" s="196">
        <v>2.57</v>
      </c>
      <c r="Y13" s="196">
        <v>0</v>
      </c>
      <c r="Z13" s="196">
        <v>5.0599999999999996</v>
      </c>
      <c r="AA13" s="196">
        <v>25.22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31.12</v>
      </c>
      <c r="AI13" s="196">
        <v>0</v>
      </c>
      <c r="AJ13" s="196">
        <v>0</v>
      </c>
      <c r="AK13" s="196">
        <v>15.75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12.91</v>
      </c>
      <c r="AS13" s="196">
        <v>30.67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6.5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240.71</v>
      </c>
      <c r="L14" s="196">
        <v>3.4</v>
      </c>
      <c r="M14" s="196">
        <v>2.52</v>
      </c>
      <c r="N14" s="196">
        <v>1.01</v>
      </c>
      <c r="O14" s="196">
        <v>2.9</v>
      </c>
      <c r="P14" s="196">
        <v>0.98</v>
      </c>
      <c r="Q14" s="196">
        <v>0</v>
      </c>
      <c r="R14" s="196">
        <v>9.02</v>
      </c>
      <c r="S14" s="196">
        <v>5.83</v>
      </c>
      <c r="T14" s="196">
        <v>0</v>
      </c>
      <c r="U14" s="196">
        <v>2.46</v>
      </c>
      <c r="V14" s="196">
        <v>5.09</v>
      </c>
      <c r="W14" s="196">
        <v>0.6</v>
      </c>
      <c r="X14" s="196">
        <v>2.57</v>
      </c>
      <c r="Y14" s="196">
        <v>0</v>
      </c>
      <c r="Z14" s="196">
        <v>5.0599999999999996</v>
      </c>
      <c r="AA14" s="196">
        <v>25.22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31.12</v>
      </c>
      <c r="AI14" s="196">
        <v>0</v>
      </c>
      <c r="AJ14" s="196">
        <v>0</v>
      </c>
      <c r="AK14" s="196">
        <v>15.75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12.91</v>
      </c>
      <c r="AS14" s="196">
        <v>30.67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6.5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240.71</v>
      </c>
      <c r="L15" s="196">
        <v>3.4</v>
      </c>
      <c r="M15" s="196">
        <v>2.52</v>
      </c>
      <c r="N15" s="196">
        <v>1.01</v>
      </c>
      <c r="O15" s="196">
        <v>2.9</v>
      </c>
      <c r="P15" s="196">
        <v>0.98</v>
      </c>
      <c r="Q15" s="196">
        <v>0</v>
      </c>
      <c r="R15" s="196">
        <v>9.02</v>
      </c>
      <c r="S15" s="196">
        <v>5.83</v>
      </c>
      <c r="T15" s="196">
        <v>0</v>
      </c>
      <c r="U15" s="196">
        <v>2.46</v>
      </c>
      <c r="V15" s="196">
        <v>5.09</v>
      </c>
      <c r="W15" s="196">
        <v>0.6</v>
      </c>
      <c r="X15" s="196">
        <v>2.56</v>
      </c>
      <c r="Y15" s="196">
        <v>0</v>
      </c>
      <c r="Z15" s="196">
        <v>5.0599999999999996</v>
      </c>
      <c r="AA15" s="196">
        <v>25.22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31.12</v>
      </c>
      <c r="AI15" s="196">
        <v>0</v>
      </c>
      <c r="AJ15" s="196">
        <v>0</v>
      </c>
      <c r="AK15" s="196">
        <v>15.75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12.91</v>
      </c>
      <c r="AS15" s="196">
        <v>30.67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6.5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240.71</v>
      </c>
      <c r="L16" s="196">
        <v>3.4</v>
      </c>
      <c r="M16" s="196">
        <v>2.52</v>
      </c>
      <c r="N16" s="196">
        <v>1.01</v>
      </c>
      <c r="O16" s="196">
        <v>2.9</v>
      </c>
      <c r="P16" s="196">
        <v>0.98</v>
      </c>
      <c r="Q16" s="196">
        <v>0</v>
      </c>
      <c r="R16" s="196">
        <v>9.02</v>
      </c>
      <c r="S16" s="196">
        <v>5.83</v>
      </c>
      <c r="T16" s="196">
        <v>0</v>
      </c>
      <c r="U16" s="196">
        <v>2.46</v>
      </c>
      <c r="V16" s="196">
        <v>5.09</v>
      </c>
      <c r="W16" s="196">
        <v>0.6</v>
      </c>
      <c r="X16" s="196">
        <v>2.56</v>
      </c>
      <c r="Y16" s="196">
        <v>0</v>
      </c>
      <c r="Z16" s="196">
        <v>5.0599999999999996</v>
      </c>
      <c r="AA16" s="196">
        <v>25.22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31.12</v>
      </c>
      <c r="AI16" s="196">
        <v>0</v>
      </c>
      <c r="AJ16" s="196">
        <v>0</v>
      </c>
      <c r="AK16" s="196">
        <v>15.75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12.91</v>
      </c>
      <c r="AS16" s="196">
        <v>30.67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6.5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240.71</v>
      </c>
      <c r="L17" s="196">
        <v>3.4</v>
      </c>
      <c r="M17" s="196">
        <v>2.52</v>
      </c>
      <c r="N17" s="196">
        <v>1.01</v>
      </c>
      <c r="O17" s="196">
        <v>2.9</v>
      </c>
      <c r="P17" s="196">
        <v>0.98</v>
      </c>
      <c r="Q17" s="196">
        <v>0</v>
      </c>
      <c r="R17" s="196">
        <v>9.02</v>
      </c>
      <c r="S17" s="196">
        <v>5.83</v>
      </c>
      <c r="T17" s="196">
        <v>0</v>
      </c>
      <c r="U17" s="196">
        <v>2.46</v>
      </c>
      <c r="V17" s="196">
        <v>5.09</v>
      </c>
      <c r="W17" s="196">
        <v>0.6</v>
      </c>
      <c r="X17" s="196">
        <v>0</v>
      </c>
      <c r="Y17" s="196">
        <v>0</v>
      </c>
      <c r="Z17" s="196">
        <v>5.0599999999999996</v>
      </c>
      <c r="AA17" s="196">
        <v>25.22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31.12</v>
      </c>
      <c r="AI17" s="196">
        <v>0</v>
      </c>
      <c r="AJ17" s="196">
        <v>0</v>
      </c>
      <c r="AK17" s="196">
        <v>15.75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12.91</v>
      </c>
      <c r="AS17" s="196">
        <v>30.67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6.5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240.71</v>
      </c>
      <c r="L18" s="196">
        <v>3.4</v>
      </c>
      <c r="M18" s="196">
        <v>2.52</v>
      </c>
      <c r="N18" s="196">
        <v>1.01</v>
      </c>
      <c r="O18" s="196">
        <v>2.9</v>
      </c>
      <c r="P18" s="196">
        <v>0.98</v>
      </c>
      <c r="Q18" s="196">
        <v>0</v>
      </c>
      <c r="R18" s="196">
        <v>9.02</v>
      </c>
      <c r="S18" s="196">
        <v>5.83</v>
      </c>
      <c r="T18" s="196">
        <v>0</v>
      </c>
      <c r="U18" s="196">
        <v>2.46</v>
      </c>
      <c r="V18" s="196">
        <v>0.32</v>
      </c>
      <c r="W18" s="196">
        <v>0.6</v>
      </c>
      <c r="X18" s="196">
        <v>0</v>
      </c>
      <c r="Y18" s="196">
        <v>0</v>
      </c>
      <c r="Z18" s="196">
        <v>5.0599999999999996</v>
      </c>
      <c r="AA18" s="196">
        <v>25.22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31.12</v>
      </c>
      <c r="AI18" s="196">
        <v>0</v>
      </c>
      <c r="AJ18" s="196">
        <v>0</v>
      </c>
      <c r="AK18" s="196">
        <v>15.75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12.91</v>
      </c>
      <c r="AS18" s="196">
        <v>30.67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6.5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240.71</v>
      </c>
      <c r="L19" s="196">
        <v>3.4</v>
      </c>
      <c r="M19" s="196">
        <v>2.52</v>
      </c>
      <c r="N19" s="196">
        <v>1.01</v>
      </c>
      <c r="O19" s="196">
        <v>2.9</v>
      </c>
      <c r="P19" s="196">
        <v>0.98</v>
      </c>
      <c r="Q19" s="196">
        <v>0</v>
      </c>
      <c r="R19" s="196">
        <v>0.74</v>
      </c>
      <c r="S19" s="196">
        <v>5.83</v>
      </c>
      <c r="T19" s="196">
        <v>0</v>
      </c>
      <c r="U19" s="196">
        <v>2.02</v>
      </c>
      <c r="V19" s="196">
        <v>0.32</v>
      </c>
      <c r="W19" s="196">
        <v>0.6</v>
      </c>
      <c r="X19" s="196">
        <v>0</v>
      </c>
      <c r="Y19" s="196">
        <v>0</v>
      </c>
      <c r="Z19" s="196">
        <v>5.0599999999999996</v>
      </c>
      <c r="AA19" s="196">
        <v>25.22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31.12</v>
      </c>
      <c r="AI19" s="196">
        <v>0</v>
      </c>
      <c r="AJ19" s="196">
        <v>0</v>
      </c>
      <c r="AK19" s="196">
        <v>15.75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12.91</v>
      </c>
      <c r="AS19" s="196">
        <v>30.67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6.5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240.71</v>
      </c>
      <c r="L20" s="196">
        <v>3.4</v>
      </c>
      <c r="M20" s="196">
        <v>2.52</v>
      </c>
      <c r="N20" s="196">
        <v>1.01</v>
      </c>
      <c r="O20" s="196">
        <v>2.9</v>
      </c>
      <c r="P20" s="196">
        <v>0.98</v>
      </c>
      <c r="Q20" s="196">
        <v>0</v>
      </c>
      <c r="R20" s="196">
        <v>0.74</v>
      </c>
      <c r="S20" s="196">
        <v>5.83</v>
      </c>
      <c r="T20" s="196">
        <v>0</v>
      </c>
      <c r="U20" s="196">
        <v>2.02</v>
      </c>
      <c r="V20" s="196">
        <v>0.32</v>
      </c>
      <c r="W20" s="196">
        <v>0.6</v>
      </c>
      <c r="X20" s="196">
        <v>0</v>
      </c>
      <c r="Y20" s="196">
        <v>0</v>
      </c>
      <c r="Z20" s="196">
        <v>5.0599999999999996</v>
      </c>
      <c r="AA20" s="196">
        <v>1.57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31.12</v>
      </c>
      <c r="AI20" s="196">
        <v>0</v>
      </c>
      <c r="AJ20" s="196">
        <v>0</v>
      </c>
      <c r="AK20" s="196">
        <v>15.75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12.91</v>
      </c>
      <c r="AS20" s="196">
        <v>30.67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6.5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240.71</v>
      </c>
      <c r="L21" s="196">
        <v>0.52</v>
      </c>
      <c r="M21" s="196">
        <v>2.52</v>
      </c>
      <c r="N21" s="196">
        <v>1.01</v>
      </c>
      <c r="O21" s="196">
        <v>2.9</v>
      </c>
      <c r="P21" s="196">
        <v>0.98</v>
      </c>
      <c r="Q21" s="196">
        <v>0</v>
      </c>
      <c r="R21" s="196">
        <v>0.74</v>
      </c>
      <c r="S21" s="196">
        <v>0.46</v>
      </c>
      <c r="T21" s="196">
        <v>0</v>
      </c>
      <c r="U21" s="196">
        <v>2.02</v>
      </c>
      <c r="V21" s="196">
        <v>0.32</v>
      </c>
      <c r="W21" s="196">
        <v>0.6</v>
      </c>
      <c r="X21" s="196">
        <v>0</v>
      </c>
      <c r="Y21" s="196">
        <v>0</v>
      </c>
      <c r="Z21" s="196">
        <v>5.0599999999999996</v>
      </c>
      <c r="AA21" s="196">
        <v>1.57</v>
      </c>
      <c r="AB21" s="196">
        <v>0</v>
      </c>
      <c r="AC21" s="196">
        <v>8.4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31.12</v>
      </c>
      <c r="AI21" s="196">
        <v>0</v>
      </c>
      <c r="AJ21" s="196">
        <v>0</v>
      </c>
      <c r="AK21" s="196">
        <v>15.75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12.91</v>
      </c>
      <c r="AS21" s="196">
        <v>30.67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6.5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240.71</v>
      </c>
      <c r="L22" s="196">
        <v>0.52</v>
      </c>
      <c r="M22" s="196">
        <v>2.52</v>
      </c>
      <c r="N22" s="196">
        <v>1.01</v>
      </c>
      <c r="O22" s="196">
        <v>2.9</v>
      </c>
      <c r="P22" s="196">
        <v>0.98</v>
      </c>
      <c r="Q22" s="196">
        <v>0</v>
      </c>
      <c r="R22" s="196">
        <v>0.74</v>
      </c>
      <c r="S22" s="196">
        <v>0.46</v>
      </c>
      <c r="T22" s="196">
        <v>0</v>
      </c>
      <c r="U22" s="196">
        <v>2.02</v>
      </c>
      <c r="V22" s="196">
        <v>0.32</v>
      </c>
      <c r="W22" s="196">
        <v>0.6</v>
      </c>
      <c r="X22" s="196">
        <v>0</v>
      </c>
      <c r="Y22" s="196">
        <v>0</v>
      </c>
      <c r="Z22" s="196">
        <v>5.0599999999999996</v>
      </c>
      <c r="AA22" s="196">
        <v>1.57</v>
      </c>
      <c r="AB22" s="196">
        <v>0</v>
      </c>
      <c r="AC22" s="196">
        <v>8.4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31.12</v>
      </c>
      <c r="AI22" s="196">
        <v>0</v>
      </c>
      <c r="AJ22" s="196">
        <v>0</v>
      </c>
      <c r="AK22" s="196">
        <v>15.75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12.91</v>
      </c>
      <c r="AS22" s="196">
        <v>30.67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6.5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192.69</v>
      </c>
      <c r="L23" s="196">
        <v>0.52</v>
      </c>
      <c r="M23" s="196">
        <v>2.52</v>
      </c>
      <c r="N23" s="196">
        <v>1.01</v>
      </c>
      <c r="O23" s="196">
        <v>2.9</v>
      </c>
      <c r="P23" s="196">
        <v>0.98</v>
      </c>
      <c r="Q23" s="196">
        <v>0</v>
      </c>
      <c r="R23" s="196">
        <v>0.74</v>
      </c>
      <c r="S23" s="196">
        <v>0.46</v>
      </c>
      <c r="T23" s="196">
        <v>0</v>
      </c>
      <c r="U23" s="196">
        <v>2.02</v>
      </c>
      <c r="V23" s="196">
        <v>0.32</v>
      </c>
      <c r="W23" s="196">
        <v>0.6</v>
      </c>
      <c r="X23" s="196">
        <v>0</v>
      </c>
      <c r="Y23" s="196">
        <v>0</v>
      </c>
      <c r="Z23" s="196">
        <v>5.0599999999999996</v>
      </c>
      <c r="AA23" s="196">
        <v>1.57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31.12</v>
      </c>
      <c r="AI23" s="196">
        <v>0</v>
      </c>
      <c r="AJ23" s="196">
        <v>0</v>
      </c>
      <c r="AK23" s="196">
        <v>15.75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12.91</v>
      </c>
      <c r="AS23" s="196">
        <v>30.67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6.5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144.66999999999999</v>
      </c>
      <c r="L24" s="196">
        <v>0.52</v>
      </c>
      <c r="M24" s="196">
        <v>2.52</v>
      </c>
      <c r="N24" s="196">
        <v>1.01</v>
      </c>
      <c r="O24" s="196">
        <v>2.9</v>
      </c>
      <c r="P24" s="196">
        <v>0.98</v>
      </c>
      <c r="Q24" s="196">
        <v>0</v>
      </c>
      <c r="R24" s="196">
        <v>0.74</v>
      </c>
      <c r="S24" s="196">
        <v>0.46</v>
      </c>
      <c r="T24" s="196">
        <v>0</v>
      </c>
      <c r="U24" s="196">
        <v>2.02</v>
      </c>
      <c r="V24" s="196">
        <v>0.32</v>
      </c>
      <c r="W24" s="196">
        <v>0.6</v>
      </c>
      <c r="X24" s="196">
        <v>0</v>
      </c>
      <c r="Y24" s="196">
        <v>0</v>
      </c>
      <c r="Z24" s="196">
        <v>5.0599999999999996</v>
      </c>
      <c r="AA24" s="196">
        <v>1.57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31.12</v>
      </c>
      <c r="AI24" s="196">
        <v>0</v>
      </c>
      <c r="AJ24" s="196">
        <v>0</v>
      </c>
      <c r="AK24" s="196">
        <v>15.75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12.91</v>
      </c>
      <c r="AS24" s="196">
        <v>30.67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6.5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96.65</v>
      </c>
      <c r="L25" s="196">
        <v>0.52</v>
      </c>
      <c r="M25" s="196">
        <v>2.52</v>
      </c>
      <c r="N25" s="196">
        <v>1.01</v>
      </c>
      <c r="O25" s="196">
        <v>2.9</v>
      </c>
      <c r="P25" s="196">
        <v>0.98</v>
      </c>
      <c r="Q25" s="196">
        <v>0</v>
      </c>
      <c r="R25" s="196">
        <v>0.74</v>
      </c>
      <c r="S25" s="196">
        <v>0.46</v>
      </c>
      <c r="T25" s="196">
        <v>0</v>
      </c>
      <c r="U25" s="196">
        <v>2.02</v>
      </c>
      <c r="V25" s="196">
        <v>0.32</v>
      </c>
      <c r="W25" s="196">
        <v>0.61</v>
      </c>
      <c r="X25" s="196">
        <v>2.19</v>
      </c>
      <c r="Y25" s="196">
        <v>0</v>
      </c>
      <c r="Z25" s="196">
        <v>5.0599999999999996</v>
      </c>
      <c r="AA25" s="196">
        <v>1.57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31.12</v>
      </c>
      <c r="AI25" s="196">
        <v>0</v>
      </c>
      <c r="AJ25" s="196">
        <v>0</v>
      </c>
      <c r="AK25" s="196">
        <v>15.75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12.91</v>
      </c>
      <c r="AS25" s="196">
        <v>30.67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6.5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48.63</v>
      </c>
      <c r="L26" s="196">
        <v>0.52</v>
      </c>
      <c r="M26" s="196">
        <v>2.52</v>
      </c>
      <c r="N26" s="196">
        <v>1.01</v>
      </c>
      <c r="O26" s="196">
        <v>2.9</v>
      </c>
      <c r="P26" s="196">
        <v>0.98</v>
      </c>
      <c r="Q26" s="196">
        <v>0</v>
      </c>
      <c r="R26" s="196">
        <v>0.74</v>
      </c>
      <c r="S26" s="196">
        <v>0.46</v>
      </c>
      <c r="T26" s="196">
        <v>0</v>
      </c>
      <c r="U26" s="196">
        <v>2.02</v>
      </c>
      <c r="V26" s="196">
        <v>0.32</v>
      </c>
      <c r="W26" s="196">
        <v>0.61</v>
      </c>
      <c r="X26" s="196">
        <v>2.19</v>
      </c>
      <c r="Y26" s="196">
        <v>0</v>
      </c>
      <c r="Z26" s="196">
        <v>5.0599999999999996</v>
      </c>
      <c r="AA26" s="196">
        <v>1.57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31.12</v>
      </c>
      <c r="AI26" s="196">
        <v>0</v>
      </c>
      <c r="AJ26" s="196">
        <v>0</v>
      </c>
      <c r="AK26" s="196">
        <v>15.75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12.91</v>
      </c>
      <c r="AS26" s="196">
        <v>30.67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6.5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48.63</v>
      </c>
      <c r="L27" s="196">
        <v>0.52</v>
      </c>
      <c r="M27" s="196">
        <v>2.52</v>
      </c>
      <c r="N27" s="196">
        <v>1.01</v>
      </c>
      <c r="O27" s="196">
        <v>2.9</v>
      </c>
      <c r="P27" s="196">
        <v>0.98</v>
      </c>
      <c r="Q27" s="196">
        <v>0</v>
      </c>
      <c r="R27" s="196">
        <v>0.74</v>
      </c>
      <c r="S27" s="196">
        <v>0.46</v>
      </c>
      <c r="T27" s="196">
        <v>0</v>
      </c>
      <c r="U27" s="196">
        <v>2.02</v>
      </c>
      <c r="V27" s="196">
        <v>0.32</v>
      </c>
      <c r="W27" s="196">
        <v>0.61</v>
      </c>
      <c r="X27" s="196">
        <v>2.19</v>
      </c>
      <c r="Y27" s="196">
        <v>0</v>
      </c>
      <c r="Z27" s="196">
        <v>5.0599999999999996</v>
      </c>
      <c r="AA27" s="196">
        <v>1.57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31.12</v>
      </c>
      <c r="AI27" s="196">
        <v>0</v>
      </c>
      <c r="AJ27" s="196">
        <v>0</v>
      </c>
      <c r="AK27" s="196">
        <v>21.32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12.91</v>
      </c>
      <c r="AS27" s="196">
        <v>30.67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6.5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48.63</v>
      </c>
      <c r="L28" s="196">
        <v>0.52</v>
      </c>
      <c r="M28" s="196">
        <v>2.52</v>
      </c>
      <c r="N28" s="196">
        <v>1.01</v>
      </c>
      <c r="O28" s="196">
        <v>2.9</v>
      </c>
      <c r="P28" s="196">
        <v>0.98</v>
      </c>
      <c r="Q28" s="196">
        <v>0</v>
      </c>
      <c r="R28" s="196">
        <v>0.74</v>
      </c>
      <c r="S28" s="196">
        <v>0.46</v>
      </c>
      <c r="T28" s="196">
        <v>0</v>
      </c>
      <c r="U28" s="196">
        <v>2.02</v>
      </c>
      <c r="V28" s="196">
        <v>0.32</v>
      </c>
      <c r="W28" s="196">
        <v>0.61</v>
      </c>
      <c r="X28" s="196">
        <v>2.19</v>
      </c>
      <c r="Y28" s="196">
        <v>0</v>
      </c>
      <c r="Z28" s="196">
        <v>5.0599999999999996</v>
      </c>
      <c r="AA28" s="196">
        <v>1.57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31.12</v>
      </c>
      <c r="AI28" s="196">
        <v>0</v>
      </c>
      <c r="AJ28" s="196">
        <v>0</v>
      </c>
      <c r="AK28" s="196">
        <v>21.32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12.91</v>
      </c>
      <c r="AS28" s="196">
        <v>31.39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6.5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63.89</v>
      </c>
      <c r="L29" s="196">
        <v>0.53</v>
      </c>
      <c r="M29" s="196">
        <v>2.52</v>
      </c>
      <c r="N29" s="196">
        <v>1.01</v>
      </c>
      <c r="O29" s="196">
        <v>2.9</v>
      </c>
      <c r="P29" s="196">
        <v>0.98</v>
      </c>
      <c r="Q29" s="196">
        <v>0</v>
      </c>
      <c r="R29" s="196">
        <v>0.74</v>
      </c>
      <c r="S29" s="196">
        <v>2.04</v>
      </c>
      <c r="T29" s="196">
        <v>0</v>
      </c>
      <c r="U29" s="196">
        <v>3.58</v>
      </c>
      <c r="V29" s="196">
        <v>0.32</v>
      </c>
      <c r="W29" s="196">
        <v>0.61</v>
      </c>
      <c r="X29" s="196">
        <v>2.19</v>
      </c>
      <c r="Y29" s="196">
        <v>0</v>
      </c>
      <c r="Z29" s="196">
        <v>5.0599999999999996</v>
      </c>
      <c r="AA29" s="196">
        <v>1.57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31.12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12.91</v>
      </c>
      <c r="AS29" s="196">
        <v>31.39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6.5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20.170000000000002</v>
      </c>
      <c r="L30" s="196">
        <v>0.52</v>
      </c>
      <c r="M30" s="196">
        <v>2.52</v>
      </c>
      <c r="N30" s="196">
        <v>1.01</v>
      </c>
      <c r="O30" s="196">
        <v>2.9</v>
      </c>
      <c r="P30" s="196">
        <v>0.98</v>
      </c>
      <c r="Q30" s="196">
        <v>0</v>
      </c>
      <c r="R30" s="196">
        <v>0.74</v>
      </c>
      <c r="S30" s="196">
        <v>0.46</v>
      </c>
      <c r="T30" s="196">
        <v>0</v>
      </c>
      <c r="U30" s="196">
        <v>3.14</v>
      </c>
      <c r="V30" s="196">
        <v>0.32</v>
      </c>
      <c r="W30" s="196">
        <v>0.61</v>
      </c>
      <c r="X30" s="196">
        <v>2.19</v>
      </c>
      <c r="Y30" s="196">
        <v>0</v>
      </c>
      <c r="Z30" s="196">
        <v>5.0599999999999996</v>
      </c>
      <c r="AA30" s="196">
        <v>1.57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31.12</v>
      </c>
      <c r="AI30" s="196">
        <v>0</v>
      </c>
      <c r="AJ30" s="196">
        <v>0</v>
      </c>
      <c r="AK30" s="196">
        <v>-6.11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12.91</v>
      </c>
      <c r="AS30" s="196">
        <v>31.39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6.5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20.170000000000002</v>
      </c>
      <c r="L31" s="196">
        <v>0.52</v>
      </c>
      <c r="M31" s="196">
        <v>2.52</v>
      </c>
      <c r="N31" s="196">
        <v>1.01</v>
      </c>
      <c r="O31" s="196">
        <v>2.9</v>
      </c>
      <c r="P31" s="196">
        <v>0.98</v>
      </c>
      <c r="Q31" s="196">
        <v>0</v>
      </c>
      <c r="R31" s="196">
        <v>0.74</v>
      </c>
      <c r="S31" s="196">
        <v>0.46</v>
      </c>
      <c r="T31" s="196">
        <v>0</v>
      </c>
      <c r="U31" s="196">
        <v>2.71</v>
      </c>
      <c r="V31" s="196">
        <v>0.32</v>
      </c>
      <c r="W31" s="196">
        <v>0.61</v>
      </c>
      <c r="X31" s="196">
        <v>2.19</v>
      </c>
      <c r="Y31" s="196">
        <v>0</v>
      </c>
      <c r="Z31" s="196">
        <v>5.0599999999999996</v>
      </c>
      <c r="AA31" s="196">
        <v>1.57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31.12</v>
      </c>
      <c r="AI31" s="196">
        <v>0</v>
      </c>
      <c r="AJ31" s="196">
        <v>0</v>
      </c>
      <c r="AK31" s="196">
        <v>-2.17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12.91</v>
      </c>
      <c r="AS31" s="196">
        <v>31.39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6.5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20.170000000000002</v>
      </c>
      <c r="L32" s="196">
        <v>0.52</v>
      </c>
      <c r="M32" s="196">
        <v>2.52</v>
      </c>
      <c r="N32" s="196">
        <v>1.01</v>
      </c>
      <c r="O32" s="196">
        <v>2.9</v>
      </c>
      <c r="P32" s="196">
        <v>0.98</v>
      </c>
      <c r="Q32" s="196">
        <v>0</v>
      </c>
      <c r="R32" s="196">
        <v>0.74</v>
      </c>
      <c r="S32" s="196">
        <v>0.46</v>
      </c>
      <c r="T32" s="196">
        <v>0</v>
      </c>
      <c r="U32" s="196">
        <v>2.5299999999999998</v>
      </c>
      <c r="V32" s="196">
        <v>0.32</v>
      </c>
      <c r="W32" s="196">
        <v>0.61</v>
      </c>
      <c r="X32" s="196">
        <v>2.19</v>
      </c>
      <c r="Y32" s="196">
        <v>0</v>
      </c>
      <c r="Z32" s="196">
        <v>5.0599999999999996</v>
      </c>
      <c r="AA32" s="196">
        <v>1.57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31.12</v>
      </c>
      <c r="AI32" s="196">
        <v>0</v>
      </c>
      <c r="AJ32" s="196">
        <v>0</v>
      </c>
      <c r="AK32" s="196">
        <v>-2.17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12.91</v>
      </c>
      <c r="AS32" s="196">
        <v>31.39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6.5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20.170000000000002</v>
      </c>
      <c r="L33" s="196">
        <v>0.52</v>
      </c>
      <c r="M33" s="196">
        <v>2.52</v>
      </c>
      <c r="N33" s="196">
        <v>1.01</v>
      </c>
      <c r="O33" s="196">
        <v>2.9</v>
      </c>
      <c r="P33" s="196">
        <v>0.98</v>
      </c>
      <c r="Q33" s="196">
        <v>0</v>
      </c>
      <c r="R33" s="196">
        <v>0.74</v>
      </c>
      <c r="S33" s="196">
        <v>0.46</v>
      </c>
      <c r="T33" s="196">
        <v>0</v>
      </c>
      <c r="U33" s="196">
        <v>2.58</v>
      </c>
      <c r="V33" s="196">
        <v>0.32</v>
      </c>
      <c r="W33" s="196">
        <v>0.61</v>
      </c>
      <c r="X33" s="196">
        <v>4.78</v>
      </c>
      <c r="Y33" s="196">
        <v>0</v>
      </c>
      <c r="Z33" s="196">
        <v>5.0599999999999996</v>
      </c>
      <c r="AA33" s="196">
        <v>1.57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31.12</v>
      </c>
      <c r="AI33" s="196">
        <v>0</v>
      </c>
      <c r="AJ33" s="196">
        <v>0</v>
      </c>
      <c r="AK33" s="196">
        <v>-2.17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12.68</v>
      </c>
      <c r="AS33" s="196">
        <v>31.39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6.5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20.170000000000002</v>
      </c>
      <c r="L34" s="196">
        <v>0.51</v>
      </c>
      <c r="M34" s="196">
        <v>2.52</v>
      </c>
      <c r="N34" s="196">
        <v>1.01</v>
      </c>
      <c r="O34" s="196">
        <v>2.9</v>
      </c>
      <c r="P34" s="196">
        <v>0.98</v>
      </c>
      <c r="Q34" s="196">
        <v>0</v>
      </c>
      <c r="R34" s="196">
        <v>0.74</v>
      </c>
      <c r="S34" s="196">
        <v>0.46</v>
      </c>
      <c r="T34" s="196">
        <v>0</v>
      </c>
      <c r="U34" s="196">
        <v>2.62</v>
      </c>
      <c r="V34" s="196">
        <v>0.32</v>
      </c>
      <c r="W34" s="196">
        <v>0.61</v>
      </c>
      <c r="X34" s="196">
        <v>0.41</v>
      </c>
      <c r="Y34" s="196">
        <v>0</v>
      </c>
      <c r="Z34" s="196">
        <v>5.0599999999999996</v>
      </c>
      <c r="AA34" s="196">
        <v>1.57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31.12</v>
      </c>
      <c r="AI34" s="196">
        <v>0</v>
      </c>
      <c r="AJ34" s="196">
        <v>0</v>
      </c>
      <c r="AK34" s="196">
        <v>-2.17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12.68</v>
      </c>
      <c r="AS34" s="196">
        <v>31.39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6.5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20.170000000000002</v>
      </c>
      <c r="L35" s="196">
        <v>0.51</v>
      </c>
      <c r="M35" s="196">
        <v>2.52</v>
      </c>
      <c r="N35" s="196">
        <v>1.01</v>
      </c>
      <c r="O35" s="196">
        <v>2.9</v>
      </c>
      <c r="P35" s="196">
        <v>0.98</v>
      </c>
      <c r="Q35" s="196">
        <v>0</v>
      </c>
      <c r="R35" s="196">
        <v>0.74</v>
      </c>
      <c r="S35" s="196">
        <v>0.46</v>
      </c>
      <c r="T35" s="196">
        <v>0</v>
      </c>
      <c r="U35" s="196">
        <v>2.76</v>
      </c>
      <c r="V35" s="196">
        <v>0.32</v>
      </c>
      <c r="W35" s="196">
        <v>0.61</v>
      </c>
      <c r="X35" s="196">
        <v>0.16</v>
      </c>
      <c r="Y35" s="196">
        <v>0</v>
      </c>
      <c r="Z35" s="196">
        <v>5.0599999999999996</v>
      </c>
      <c r="AA35" s="196">
        <v>1.57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31.12</v>
      </c>
      <c r="AI35" s="196">
        <v>0</v>
      </c>
      <c r="AJ35" s="196">
        <v>0</v>
      </c>
      <c r="AK35" s="196">
        <v>-2.17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12.68</v>
      </c>
      <c r="AS35" s="196">
        <v>31.39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6.5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20.170000000000002</v>
      </c>
      <c r="L36" s="196">
        <v>0.51</v>
      </c>
      <c r="M36" s="196">
        <v>2.52</v>
      </c>
      <c r="N36" s="196">
        <v>1.01</v>
      </c>
      <c r="O36" s="196">
        <v>2.9</v>
      </c>
      <c r="P36" s="196">
        <v>0.98</v>
      </c>
      <c r="Q36" s="196">
        <v>0</v>
      </c>
      <c r="R36" s="196">
        <v>0.74</v>
      </c>
      <c r="S36" s="196">
        <v>0.46</v>
      </c>
      <c r="T36" s="196">
        <v>0</v>
      </c>
      <c r="U36" s="196">
        <v>2.46</v>
      </c>
      <c r="V36" s="196">
        <v>0.32</v>
      </c>
      <c r="W36" s="196">
        <v>0.61</v>
      </c>
      <c r="X36" s="196">
        <v>0.16</v>
      </c>
      <c r="Y36" s="196">
        <v>0</v>
      </c>
      <c r="Z36" s="196">
        <v>5.0599999999999996</v>
      </c>
      <c r="AA36" s="196">
        <v>1.57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31.12</v>
      </c>
      <c r="AI36" s="196">
        <v>0</v>
      </c>
      <c r="AJ36" s="196">
        <v>0</v>
      </c>
      <c r="AK36" s="196">
        <v>-2.17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12.68</v>
      </c>
      <c r="AS36" s="196">
        <v>31.39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6.5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20.170000000000002</v>
      </c>
      <c r="L37" s="196">
        <v>0.51</v>
      </c>
      <c r="M37" s="196">
        <v>2.52</v>
      </c>
      <c r="N37" s="196">
        <v>1.01</v>
      </c>
      <c r="O37" s="196">
        <v>2.9</v>
      </c>
      <c r="P37" s="196">
        <v>0.98</v>
      </c>
      <c r="Q37" s="196">
        <v>0</v>
      </c>
      <c r="R37" s="196">
        <v>0.74</v>
      </c>
      <c r="S37" s="196">
        <v>0.46</v>
      </c>
      <c r="T37" s="196">
        <v>0</v>
      </c>
      <c r="U37" s="196">
        <v>2.46</v>
      </c>
      <c r="V37" s="196">
        <v>0.32</v>
      </c>
      <c r="W37" s="196">
        <v>0.61</v>
      </c>
      <c r="X37" s="196">
        <v>0.16</v>
      </c>
      <c r="Y37" s="196">
        <v>0</v>
      </c>
      <c r="Z37" s="196">
        <v>5.0599999999999996</v>
      </c>
      <c r="AA37" s="196">
        <v>1.57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31.12</v>
      </c>
      <c r="AI37" s="196">
        <v>0</v>
      </c>
      <c r="AJ37" s="196">
        <v>0</v>
      </c>
      <c r="AK37" s="196">
        <v>-2.17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12.68</v>
      </c>
      <c r="AS37" s="196">
        <v>31.39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6.5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20.170000000000002</v>
      </c>
      <c r="L38" s="196">
        <v>0.51</v>
      </c>
      <c r="M38" s="196">
        <v>2.52</v>
      </c>
      <c r="N38" s="196">
        <v>1.01</v>
      </c>
      <c r="O38" s="196">
        <v>2.9</v>
      </c>
      <c r="P38" s="196">
        <v>0.98</v>
      </c>
      <c r="Q38" s="196">
        <v>0</v>
      </c>
      <c r="R38" s="196">
        <v>0.74</v>
      </c>
      <c r="S38" s="196">
        <v>0.46</v>
      </c>
      <c r="T38" s="196">
        <v>0</v>
      </c>
      <c r="U38" s="196">
        <v>2.46</v>
      </c>
      <c r="V38" s="196">
        <v>0.32</v>
      </c>
      <c r="W38" s="196">
        <v>0.61</v>
      </c>
      <c r="X38" s="196">
        <v>0.16</v>
      </c>
      <c r="Y38" s="196">
        <v>0</v>
      </c>
      <c r="Z38" s="196">
        <v>5.0599999999999996</v>
      </c>
      <c r="AA38" s="196">
        <v>1.57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31.12</v>
      </c>
      <c r="AI38" s="196">
        <v>0</v>
      </c>
      <c r="AJ38" s="196">
        <v>0</v>
      </c>
      <c r="AK38" s="196">
        <v>-2.17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12.68</v>
      </c>
      <c r="AS38" s="196">
        <v>31.39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6.5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20.170000000000002</v>
      </c>
      <c r="L39" s="196">
        <v>0.51</v>
      </c>
      <c r="M39" s="196">
        <v>2.52</v>
      </c>
      <c r="N39" s="196">
        <v>1.01</v>
      </c>
      <c r="O39" s="196">
        <v>2.9</v>
      </c>
      <c r="P39" s="196">
        <v>0.98</v>
      </c>
      <c r="Q39" s="196">
        <v>0</v>
      </c>
      <c r="R39" s="196">
        <v>0.74</v>
      </c>
      <c r="S39" s="196">
        <v>0.46</v>
      </c>
      <c r="T39" s="196">
        <v>0</v>
      </c>
      <c r="U39" s="196">
        <v>2.46</v>
      </c>
      <c r="V39" s="196">
        <v>0.32</v>
      </c>
      <c r="W39" s="196">
        <v>0.61</v>
      </c>
      <c r="X39" s="196">
        <v>0.16</v>
      </c>
      <c r="Y39" s="196">
        <v>0</v>
      </c>
      <c r="Z39" s="196">
        <v>5.0599999999999996</v>
      </c>
      <c r="AA39" s="196">
        <v>1.57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31.12</v>
      </c>
      <c r="AI39" s="196">
        <v>0</v>
      </c>
      <c r="AJ39" s="196">
        <v>0</v>
      </c>
      <c r="AK39" s="196">
        <v>-2.17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12.68</v>
      </c>
      <c r="AS39" s="196">
        <v>31.15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6.5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20.170000000000002</v>
      </c>
      <c r="L40" s="196">
        <v>0.51</v>
      </c>
      <c r="M40" s="196">
        <v>2.52</v>
      </c>
      <c r="N40" s="196">
        <v>1.01</v>
      </c>
      <c r="O40" s="196">
        <v>2.9</v>
      </c>
      <c r="P40" s="196">
        <v>0.98</v>
      </c>
      <c r="Q40" s="196">
        <v>0</v>
      </c>
      <c r="R40" s="196">
        <v>0.74</v>
      </c>
      <c r="S40" s="196">
        <v>0.46</v>
      </c>
      <c r="T40" s="196">
        <v>0</v>
      </c>
      <c r="U40" s="196">
        <v>2.46</v>
      </c>
      <c r="V40" s="196">
        <v>0.32</v>
      </c>
      <c r="W40" s="196">
        <v>0.61</v>
      </c>
      <c r="X40" s="196">
        <v>0.16</v>
      </c>
      <c r="Y40" s="196">
        <v>0</v>
      </c>
      <c r="Z40" s="196">
        <v>5.0599999999999996</v>
      </c>
      <c r="AA40" s="196">
        <v>1.57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31.12</v>
      </c>
      <c r="AI40" s="196">
        <v>0</v>
      </c>
      <c r="AJ40" s="196">
        <v>0</v>
      </c>
      <c r="AK40" s="196">
        <v>-2.17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12.68</v>
      </c>
      <c r="AS40" s="196">
        <v>31.15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6.5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20.170000000000002</v>
      </c>
      <c r="L41" s="196">
        <v>0.51</v>
      </c>
      <c r="M41" s="196">
        <v>2.52</v>
      </c>
      <c r="N41" s="196">
        <v>1.01</v>
      </c>
      <c r="O41" s="196">
        <v>2.9</v>
      </c>
      <c r="P41" s="196">
        <v>0.98</v>
      </c>
      <c r="Q41" s="196">
        <v>0</v>
      </c>
      <c r="R41" s="196">
        <v>0.74</v>
      </c>
      <c r="S41" s="196">
        <v>0.46</v>
      </c>
      <c r="T41" s="196">
        <v>0</v>
      </c>
      <c r="U41" s="196">
        <v>2.46</v>
      </c>
      <c r="V41" s="196">
        <v>0.32</v>
      </c>
      <c r="W41" s="196">
        <v>0.61</v>
      </c>
      <c r="X41" s="196">
        <v>0.16</v>
      </c>
      <c r="Y41" s="196">
        <v>0</v>
      </c>
      <c r="Z41" s="196">
        <v>5.0599999999999996</v>
      </c>
      <c r="AA41" s="196">
        <v>1.57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31.12</v>
      </c>
      <c r="AI41" s="196">
        <v>0</v>
      </c>
      <c r="AJ41" s="196">
        <v>0</v>
      </c>
      <c r="AK41" s="196">
        <v>-2.17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12.68</v>
      </c>
      <c r="AS41" s="196">
        <v>31.15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6.5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20.170000000000002</v>
      </c>
      <c r="L42" s="196">
        <v>0.51</v>
      </c>
      <c r="M42" s="196">
        <v>2.52</v>
      </c>
      <c r="N42" s="196">
        <v>1.01</v>
      </c>
      <c r="O42" s="196">
        <v>2.9</v>
      </c>
      <c r="P42" s="196">
        <v>0.98</v>
      </c>
      <c r="Q42" s="196">
        <v>0</v>
      </c>
      <c r="R42" s="196">
        <v>0.74</v>
      </c>
      <c r="S42" s="196">
        <v>0.46</v>
      </c>
      <c r="T42" s="196">
        <v>0</v>
      </c>
      <c r="U42" s="196">
        <v>2.46</v>
      </c>
      <c r="V42" s="196">
        <v>0.32</v>
      </c>
      <c r="W42" s="196">
        <v>0.61</v>
      </c>
      <c r="X42" s="196">
        <v>0.16</v>
      </c>
      <c r="Y42" s="196">
        <v>0</v>
      </c>
      <c r="Z42" s="196">
        <v>5.0599999999999996</v>
      </c>
      <c r="AA42" s="196">
        <v>1.57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31.12</v>
      </c>
      <c r="AI42" s="196">
        <v>0</v>
      </c>
      <c r="AJ42" s="196">
        <v>0</v>
      </c>
      <c r="AK42" s="196">
        <v>-2.17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12.68</v>
      </c>
      <c r="AS42" s="196">
        <v>31.15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6.5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20.170000000000002</v>
      </c>
      <c r="L43" s="196">
        <v>0.51</v>
      </c>
      <c r="M43" s="196">
        <v>2.52</v>
      </c>
      <c r="N43" s="196">
        <v>1.01</v>
      </c>
      <c r="O43" s="196">
        <v>2.9</v>
      </c>
      <c r="P43" s="196">
        <v>0.98</v>
      </c>
      <c r="Q43" s="196">
        <v>0</v>
      </c>
      <c r="R43" s="196">
        <v>0.74</v>
      </c>
      <c r="S43" s="196">
        <v>0.46</v>
      </c>
      <c r="T43" s="196">
        <v>0</v>
      </c>
      <c r="U43" s="196">
        <v>2.46</v>
      </c>
      <c r="V43" s="196">
        <v>0.32</v>
      </c>
      <c r="W43" s="196">
        <v>0.61</v>
      </c>
      <c r="X43" s="196">
        <v>0.16</v>
      </c>
      <c r="Y43" s="196">
        <v>0</v>
      </c>
      <c r="Z43" s="196">
        <v>5.0599999999999996</v>
      </c>
      <c r="AA43" s="196">
        <v>1.57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29.42</v>
      </c>
      <c r="AI43" s="196">
        <v>0</v>
      </c>
      <c r="AJ43" s="196">
        <v>0</v>
      </c>
      <c r="AK43" s="196">
        <v>-2.17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12.68</v>
      </c>
      <c r="AS43" s="196">
        <v>31.15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6.5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20.170000000000002</v>
      </c>
      <c r="L44" s="196">
        <v>0.51</v>
      </c>
      <c r="M44" s="196">
        <v>2.52</v>
      </c>
      <c r="N44" s="196">
        <v>1.01</v>
      </c>
      <c r="O44" s="196">
        <v>2.9</v>
      </c>
      <c r="P44" s="196">
        <v>0.98</v>
      </c>
      <c r="Q44" s="196">
        <v>0</v>
      </c>
      <c r="R44" s="196">
        <v>0.74</v>
      </c>
      <c r="S44" s="196">
        <v>0.46</v>
      </c>
      <c r="T44" s="196">
        <v>0</v>
      </c>
      <c r="U44" s="196">
        <v>2.46</v>
      </c>
      <c r="V44" s="196">
        <v>0.32</v>
      </c>
      <c r="W44" s="196">
        <v>0.61</v>
      </c>
      <c r="X44" s="196">
        <v>0.16</v>
      </c>
      <c r="Y44" s="196">
        <v>0</v>
      </c>
      <c r="Z44" s="196">
        <v>5.0599999999999996</v>
      </c>
      <c r="AA44" s="196">
        <v>1.57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29.42</v>
      </c>
      <c r="AI44" s="196">
        <v>0</v>
      </c>
      <c r="AJ44" s="196">
        <v>0</v>
      </c>
      <c r="AK44" s="196">
        <v>-2.17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12.68</v>
      </c>
      <c r="AS44" s="196">
        <v>31.15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6.5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20.170000000000002</v>
      </c>
      <c r="L45" s="196">
        <v>0.52</v>
      </c>
      <c r="M45" s="196">
        <v>2.52</v>
      </c>
      <c r="N45" s="196">
        <v>1.01</v>
      </c>
      <c r="O45" s="196">
        <v>2.9</v>
      </c>
      <c r="P45" s="196">
        <v>0.98</v>
      </c>
      <c r="Q45" s="196">
        <v>0</v>
      </c>
      <c r="R45" s="196">
        <v>0.74</v>
      </c>
      <c r="S45" s="196">
        <v>0.46</v>
      </c>
      <c r="T45" s="196">
        <v>0</v>
      </c>
      <c r="U45" s="196">
        <v>2.2000000000000002</v>
      </c>
      <c r="V45" s="196">
        <v>0.32</v>
      </c>
      <c r="W45" s="196">
        <v>0.61</v>
      </c>
      <c r="X45" s="196">
        <v>2.56</v>
      </c>
      <c r="Y45" s="196">
        <v>0</v>
      </c>
      <c r="Z45" s="196">
        <v>5.0599999999999996</v>
      </c>
      <c r="AA45" s="196">
        <v>1.57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29.42</v>
      </c>
      <c r="AI45" s="196">
        <v>0</v>
      </c>
      <c r="AJ45" s="196">
        <v>0</v>
      </c>
      <c r="AK45" s="196">
        <v>-2.17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12.68</v>
      </c>
      <c r="AS45" s="196">
        <v>31.15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6.5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20.170000000000002</v>
      </c>
      <c r="L46" s="196">
        <v>0.52</v>
      </c>
      <c r="M46" s="196">
        <v>2.52</v>
      </c>
      <c r="N46" s="196">
        <v>1.01</v>
      </c>
      <c r="O46" s="196">
        <v>2.9</v>
      </c>
      <c r="P46" s="196">
        <v>0.98</v>
      </c>
      <c r="Q46" s="196">
        <v>0</v>
      </c>
      <c r="R46" s="196">
        <v>0.74</v>
      </c>
      <c r="S46" s="196">
        <v>0.46</v>
      </c>
      <c r="T46" s="196">
        <v>0</v>
      </c>
      <c r="U46" s="196">
        <v>2.12</v>
      </c>
      <c r="V46" s="196">
        <v>0.32</v>
      </c>
      <c r="W46" s="196">
        <v>0.61</v>
      </c>
      <c r="X46" s="196">
        <v>2.56</v>
      </c>
      <c r="Y46" s="196">
        <v>0</v>
      </c>
      <c r="Z46" s="196">
        <v>5.0599999999999996</v>
      </c>
      <c r="AA46" s="196">
        <v>1.57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29.42</v>
      </c>
      <c r="AI46" s="196">
        <v>0</v>
      </c>
      <c r="AJ46" s="196">
        <v>0</v>
      </c>
      <c r="AK46" s="196">
        <v>-2.17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12.68</v>
      </c>
      <c r="AS46" s="196">
        <v>31.15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6.5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20.170000000000002</v>
      </c>
      <c r="L47" s="196">
        <v>0.52</v>
      </c>
      <c r="M47" s="196">
        <v>2.52</v>
      </c>
      <c r="N47" s="196">
        <v>1.01</v>
      </c>
      <c r="O47" s="196">
        <v>2.9</v>
      </c>
      <c r="P47" s="196">
        <v>0.98</v>
      </c>
      <c r="Q47" s="196">
        <v>0</v>
      </c>
      <c r="R47" s="196">
        <v>0.74</v>
      </c>
      <c r="S47" s="196">
        <v>0.46</v>
      </c>
      <c r="T47" s="196">
        <v>0</v>
      </c>
      <c r="U47" s="196">
        <v>2</v>
      </c>
      <c r="V47" s="196">
        <v>0.32</v>
      </c>
      <c r="W47" s="196">
        <v>0.61</v>
      </c>
      <c r="X47" s="196">
        <v>2.57</v>
      </c>
      <c r="Y47" s="196">
        <v>0</v>
      </c>
      <c r="Z47" s="196">
        <v>5.0599999999999996</v>
      </c>
      <c r="AA47" s="196">
        <v>1.57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29.42</v>
      </c>
      <c r="AI47" s="196">
        <v>0</v>
      </c>
      <c r="AJ47" s="196">
        <v>0</v>
      </c>
      <c r="AK47" s="196">
        <v>24.61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12.68</v>
      </c>
      <c r="AS47" s="196">
        <v>31.15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6.5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20.170000000000002</v>
      </c>
      <c r="L48" s="196">
        <v>0.52</v>
      </c>
      <c r="M48" s="196">
        <v>2.52</v>
      </c>
      <c r="N48" s="196">
        <v>1.01</v>
      </c>
      <c r="O48" s="196">
        <v>2.9</v>
      </c>
      <c r="P48" s="196">
        <v>0.98</v>
      </c>
      <c r="Q48" s="196">
        <v>0</v>
      </c>
      <c r="R48" s="196">
        <v>0.74</v>
      </c>
      <c r="S48" s="196">
        <v>0.46</v>
      </c>
      <c r="T48" s="196">
        <v>0</v>
      </c>
      <c r="U48" s="196">
        <v>2</v>
      </c>
      <c r="V48" s="196">
        <v>0.32</v>
      </c>
      <c r="W48" s="196">
        <v>0.61</v>
      </c>
      <c r="X48" s="196">
        <v>2.57</v>
      </c>
      <c r="Y48" s="196">
        <v>0</v>
      </c>
      <c r="Z48" s="196">
        <v>5.0599999999999996</v>
      </c>
      <c r="AA48" s="196">
        <v>1.57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29.42</v>
      </c>
      <c r="AI48" s="196">
        <v>0</v>
      </c>
      <c r="AJ48" s="196">
        <v>0</v>
      </c>
      <c r="AK48" s="196">
        <v>24.61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12.68</v>
      </c>
      <c r="AS48" s="196">
        <v>31.15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6.5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20.170000000000002</v>
      </c>
      <c r="L49" s="196">
        <v>0.52</v>
      </c>
      <c r="M49" s="196">
        <v>2.52</v>
      </c>
      <c r="N49" s="196">
        <v>1.01</v>
      </c>
      <c r="O49" s="196">
        <v>2.9</v>
      </c>
      <c r="P49" s="196">
        <v>0.98</v>
      </c>
      <c r="Q49" s="196">
        <v>0</v>
      </c>
      <c r="R49" s="196">
        <v>0.74</v>
      </c>
      <c r="S49" s="196">
        <v>0.46</v>
      </c>
      <c r="T49" s="196">
        <v>0</v>
      </c>
      <c r="U49" s="196">
        <v>2</v>
      </c>
      <c r="V49" s="196">
        <v>0.32</v>
      </c>
      <c r="W49" s="196">
        <v>0.61</v>
      </c>
      <c r="X49" s="196">
        <v>2.57</v>
      </c>
      <c r="Y49" s="196">
        <v>0</v>
      </c>
      <c r="Z49" s="196">
        <v>5.0599999999999996</v>
      </c>
      <c r="AA49" s="196">
        <v>1.57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29.42</v>
      </c>
      <c r="AI49" s="196">
        <v>0</v>
      </c>
      <c r="AJ49" s="196">
        <v>0</v>
      </c>
      <c r="AK49" s="196">
        <v>24.61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12.68</v>
      </c>
      <c r="AS49" s="196">
        <v>31.15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6.5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20.170000000000002</v>
      </c>
      <c r="L50" s="196">
        <v>0.52</v>
      </c>
      <c r="M50" s="196">
        <v>2.52</v>
      </c>
      <c r="N50" s="196">
        <v>1.01</v>
      </c>
      <c r="O50" s="196">
        <v>2.9</v>
      </c>
      <c r="P50" s="196">
        <v>0.98</v>
      </c>
      <c r="Q50" s="196">
        <v>0</v>
      </c>
      <c r="R50" s="196">
        <v>0.74</v>
      </c>
      <c r="S50" s="196">
        <v>0.46</v>
      </c>
      <c r="T50" s="196">
        <v>0</v>
      </c>
      <c r="U50" s="196">
        <v>2</v>
      </c>
      <c r="V50" s="196">
        <v>0.32</v>
      </c>
      <c r="W50" s="196">
        <v>0.61</v>
      </c>
      <c r="X50" s="196">
        <v>2.57</v>
      </c>
      <c r="Y50" s="196">
        <v>0</v>
      </c>
      <c r="Z50" s="196">
        <v>5.0599999999999996</v>
      </c>
      <c r="AA50" s="196">
        <v>1.57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29.42</v>
      </c>
      <c r="AI50" s="196">
        <v>0</v>
      </c>
      <c r="AJ50" s="196">
        <v>0</v>
      </c>
      <c r="AK50" s="196">
        <v>24.61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12.68</v>
      </c>
      <c r="AS50" s="196">
        <v>31.15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6.5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20.18</v>
      </c>
      <c r="L51" s="196">
        <v>0.34</v>
      </c>
      <c r="M51" s="196">
        <v>2.52</v>
      </c>
      <c r="N51" s="196">
        <v>1.01</v>
      </c>
      <c r="O51" s="196">
        <v>2.9</v>
      </c>
      <c r="P51" s="196">
        <v>0.98</v>
      </c>
      <c r="Q51" s="196">
        <v>0</v>
      </c>
      <c r="R51" s="196">
        <v>0.74</v>
      </c>
      <c r="S51" s="196">
        <v>0.46</v>
      </c>
      <c r="T51" s="196">
        <v>0</v>
      </c>
      <c r="U51" s="196">
        <v>2</v>
      </c>
      <c r="V51" s="196">
        <v>0.32</v>
      </c>
      <c r="W51" s="196">
        <v>0.61</v>
      </c>
      <c r="X51" s="196">
        <v>2.57</v>
      </c>
      <c r="Y51" s="196">
        <v>0</v>
      </c>
      <c r="Z51" s="196">
        <v>5.0599999999999996</v>
      </c>
      <c r="AA51" s="196">
        <v>1.57</v>
      </c>
      <c r="AB51" s="196">
        <v>0</v>
      </c>
      <c r="AC51" s="196">
        <v>1.77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29.42</v>
      </c>
      <c r="AI51" s="196">
        <v>0</v>
      </c>
      <c r="AJ51" s="196">
        <v>0</v>
      </c>
      <c r="AK51" s="196">
        <v>21.32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12.68</v>
      </c>
      <c r="AS51" s="196">
        <v>31.15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6.5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20.18</v>
      </c>
      <c r="L52" s="196">
        <v>0.52</v>
      </c>
      <c r="M52" s="196">
        <v>2.52</v>
      </c>
      <c r="N52" s="196">
        <v>1.01</v>
      </c>
      <c r="O52" s="196">
        <v>2.9</v>
      </c>
      <c r="P52" s="196">
        <v>0.98</v>
      </c>
      <c r="Q52" s="196">
        <v>0</v>
      </c>
      <c r="R52" s="196">
        <v>0.74</v>
      </c>
      <c r="S52" s="196">
        <v>0.46</v>
      </c>
      <c r="T52" s="196">
        <v>0</v>
      </c>
      <c r="U52" s="196">
        <v>2</v>
      </c>
      <c r="V52" s="196">
        <v>0.32</v>
      </c>
      <c r="W52" s="196">
        <v>0.61</v>
      </c>
      <c r="X52" s="196">
        <v>2.57</v>
      </c>
      <c r="Y52" s="196">
        <v>0</v>
      </c>
      <c r="Z52" s="196">
        <v>5.0599999999999996</v>
      </c>
      <c r="AA52" s="196">
        <v>1.57</v>
      </c>
      <c r="AB52" s="196">
        <v>0</v>
      </c>
      <c r="AC52" s="196">
        <v>1.77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29.42</v>
      </c>
      <c r="AI52" s="196">
        <v>0</v>
      </c>
      <c r="AJ52" s="196">
        <v>0</v>
      </c>
      <c r="AK52" s="196">
        <v>21.32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12.68</v>
      </c>
      <c r="AS52" s="196">
        <v>31.15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6.5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20.190000000000001</v>
      </c>
      <c r="L53" s="196">
        <v>0.52</v>
      </c>
      <c r="M53" s="196">
        <v>2.52</v>
      </c>
      <c r="N53" s="196">
        <v>1.01</v>
      </c>
      <c r="O53" s="196">
        <v>2.9</v>
      </c>
      <c r="P53" s="196">
        <v>0.98</v>
      </c>
      <c r="Q53" s="196">
        <v>0</v>
      </c>
      <c r="R53" s="196">
        <v>0.74</v>
      </c>
      <c r="S53" s="196">
        <v>0.46</v>
      </c>
      <c r="T53" s="196">
        <v>0</v>
      </c>
      <c r="U53" s="196">
        <v>2</v>
      </c>
      <c r="V53" s="196">
        <v>0.32</v>
      </c>
      <c r="W53" s="196">
        <v>0.4</v>
      </c>
      <c r="X53" s="196">
        <v>2.57</v>
      </c>
      <c r="Y53" s="196">
        <v>0</v>
      </c>
      <c r="Z53" s="196">
        <v>5.0599999999999996</v>
      </c>
      <c r="AA53" s="196">
        <v>1.32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29.42</v>
      </c>
      <c r="AI53" s="196">
        <v>0</v>
      </c>
      <c r="AJ53" s="196">
        <v>0</v>
      </c>
      <c r="AK53" s="196">
        <v>21.32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12.68</v>
      </c>
      <c r="AS53" s="196">
        <v>31.15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6.5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20.190000000000001</v>
      </c>
      <c r="L54" s="196">
        <v>0.52</v>
      </c>
      <c r="M54" s="196">
        <v>2.52</v>
      </c>
      <c r="N54" s="196">
        <v>1.01</v>
      </c>
      <c r="O54" s="196">
        <v>2.9</v>
      </c>
      <c r="P54" s="196">
        <v>0.98</v>
      </c>
      <c r="Q54" s="196">
        <v>0</v>
      </c>
      <c r="R54" s="196">
        <v>0.74</v>
      </c>
      <c r="S54" s="196">
        <v>0.46</v>
      </c>
      <c r="T54" s="196">
        <v>0</v>
      </c>
      <c r="U54" s="196">
        <v>2</v>
      </c>
      <c r="V54" s="196">
        <v>0.32</v>
      </c>
      <c r="W54" s="196">
        <v>0.4</v>
      </c>
      <c r="X54" s="196">
        <v>2.57</v>
      </c>
      <c r="Y54" s="196">
        <v>0</v>
      </c>
      <c r="Z54" s="196">
        <v>5.0599999999999996</v>
      </c>
      <c r="AA54" s="196">
        <v>1.32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29.42</v>
      </c>
      <c r="AI54" s="196">
        <v>0</v>
      </c>
      <c r="AJ54" s="196">
        <v>0</v>
      </c>
      <c r="AK54" s="196">
        <v>21.32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12.68</v>
      </c>
      <c r="AS54" s="196">
        <v>31.15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6.5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39.020000000000003</v>
      </c>
      <c r="L55" s="196">
        <v>0.52</v>
      </c>
      <c r="M55" s="196">
        <v>2.52</v>
      </c>
      <c r="N55" s="196">
        <v>1.01</v>
      </c>
      <c r="O55" s="196">
        <v>2.9</v>
      </c>
      <c r="P55" s="196">
        <v>0.98</v>
      </c>
      <c r="Q55" s="196">
        <v>0</v>
      </c>
      <c r="R55" s="196">
        <v>0.05</v>
      </c>
      <c r="S55" s="196">
        <v>0.46</v>
      </c>
      <c r="T55" s="196">
        <v>0</v>
      </c>
      <c r="U55" s="196">
        <v>2</v>
      </c>
      <c r="V55" s="196">
        <v>0.32</v>
      </c>
      <c r="W55" s="196">
        <v>0.4</v>
      </c>
      <c r="X55" s="196">
        <v>2.57</v>
      </c>
      <c r="Y55" s="196">
        <v>0</v>
      </c>
      <c r="Z55" s="196">
        <v>5.0599999999999996</v>
      </c>
      <c r="AA55" s="196">
        <v>1.32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29.42</v>
      </c>
      <c r="AI55" s="196">
        <v>0</v>
      </c>
      <c r="AJ55" s="196">
        <v>0</v>
      </c>
      <c r="AK55" s="196">
        <v>21.32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12.68</v>
      </c>
      <c r="AS55" s="196">
        <v>31.15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6.5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74.56</v>
      </c>
      <c r="L56" s="196">
        <v>0.52</v>
      </c>
      <c r="M56" s="196">
        <v>2.52</v>
      </c>
      <c r="N56" s="196">
        <v>1.01</v>
      </c>
      <c r="O56" s="196">
        <v>2.9</v>
      </c>
      <c r="P56" s="196">
        <v>0.98</v>
      </c>
      <c r="Q56" s="196">
        <v>0</v>
      </c>
      <c r="R56" s="196">
        <v>0.74</v>
      </c>
      <c r="S56" s="196">
        <v>0.46</v>
      </c>
      <c r="T56" s="196">
        <v>0</v>
      </c>
      <c r="U56" s="196">
        <v>2</v>
      </c>
      <c r="V56" s="196">
        <v>0.31</v>
      </c>
      <c r="W56" s="196">
        <v>0.4</v>
      </c>
      <c r="X56" s="196">
        <v>2.57</v>
      </c>
      <c r="Y56" s="196">
        <v>0</v>
      </c>
      <c r="Z56" s="196">
        <v>5.0599999999999996</v>
      </c>
      <c r="AA56" s="196">
        <v>1.32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29.42</v>
      </c>
      <c r="AI56" s="196">
        <v>0</v>
      </c>
      <c r="AJ56" s="196">
        <v>0</v>
      </c>
      <c r="AK56" s="196">
        <v>21.32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12.68</v>
      </c>
      <c r="AS56" s="196">
        <v>31.15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6.5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0.52</v>
      </c>
      <c r="M57" s="196">
        <v>2.52</v>
      </c>
      <c r="N57" s="196">
        <v>1.01</v>
      </c>
      <c r="O57" s="196">
        <v>2.9</v>
      </c>
      <c r="P57" s="196">
        <v>0.98</v>
      </c>
      <c r="Q57" s="196">
        <v>0</v>
      </c>
      <c r="R57" s="196">
        <v>3.33</v>
      </c>
      <c r="S57" s="196">
        <v>0.46</v>
      </c>
      <c r="T57" s="196">
        <v>0</v>
      </c>
      <c r="U57" s="196">
        <v>2</v>
      </c>
      <c r="V57" s="196">
        <v>0.32</v>
      </c>
      <c r="W57" s="196">
        <v>0.4</v>
      </c>
      <c r="X57" s="196">
        <v>2.57</v>
      </c>
      <c r="Y57" s="196">
        <v>0</v>
      </c>
      <c r="Z57" s="196">
        <v>5.0599999999999996</v>
      </c>
      <c r="AA57" s="196">
        <v>1.1299999999999999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29.42</v>
      </c>
      <c r="AI57" s="196">
        <v>0</v>
      </c>
      <c r="AJ57" s="196">
        <v>0</v>
      </c>
      <c r="AK57" s="196">
        <v>21.32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12.68</v>
      </c>
      <c r="AS57" s="196">
        <v>31.15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6.5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0.52</v>
      </c>
      <c r="M58" s="196">
        <v>2.52</v>
      </c>
      <c r="N58" s="196">
        <v>1.01</v>
      </c>
      <c r="O58" s="196">
        <v>2.9</v>
      </c>
      <c r="P58" s="196">
        <v>0.98</v>
      </c>
      <c r="Q58" s="196">
        <v>0</v>
      </c>
      <c r="R58" s="196">
        <v>0.74</v>
      </c>
      <c r="S58" s="196">
        <v>0.46</v>
      </c>
      <c r="T58" s="196">
        <v>0</v>
      </c>
      <c r="U58" s="196">
        <v>2</v>
      </c>
      <c r="V58" s="196">
        <v>0.32</v>
      </c>
      <c r="W58" s="196">
        <v>0.4</v>
      </c>
      <c r="X58" s="196">
        <v>2.57</v>
      </c>
      <c r="Y58" s="196">
        <v>0</v>
      </c>
      <c r="Z58" s="196">
        <v>5.0599999999999996</v>
      </c>
      <c r="AA58" s="196">
        <v>1.1299999999999999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29.42</v>
      </c>
      <c r="AI58" s="196">
        <v>0</v>
      </c>
      <c r="AJ58" s="196">
        <v>0</v>
      </c>
      <c r="AK58" s="196">
        <v>21.32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12.68</v>
      </c>
      <c r="AS58" s="196">
        <v>31.15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6.5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0.52</v>
      </c>
      <c r="M59" s="196">
        <v>2.52</v>
      </c>
      <c r="N59" s="196">
        <v>1.01</v>
      </c>
      <c r="O59" s="196">
        <v>2.9</v>
      </c>
      <c r="P59" s="196">
        <v>0.98</v>
      </c>
      <c r="Q59" s="196">
        <v>0</v>
      </c>
      <c r="R59" s="196">
        <v>0.74</v>
      </c>
      <c r="S59" s="196">
        <v>0.46</v>
      </c>
      <c r="T59" s="196">
        <v>0</v>
      </c>
      <c r="U59" s="196">
        <v>2</v>
      </c>
      <c r="V59" s="196">
        <v>0.32</v>
      </c>
      <c r="W59" s="196">
        <v>0.4</v>
      </c>
      <c r="X59" s="196">
        <v>2.57</v>
      </c>
      <c r="Y59" s="196">
        <v>0</v>
      </c>
      <c r="Z59" s="196">
        <v>5.0599999999999996</v>
      </c>
      <c r="AA59" s="196">
        <v>1.32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29.42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12.68</v>
      </c>
      <c r="AS59" s="196">
        <v>31.15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6.5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6.63</v>
      </c>
      <c r="L60" s="196">
        <v>0.52</v>
      </c>
      <c r="M60" s="196">
        <v>2.52</v>
      </c>
      <c r="N60" s="196">
        <v>1.01</v>
      </c>
      <c r="O60" s="196">
        <v>2.9</v>
      </c>
      <c r="P60" s="196">
        <v>0.98</v>
      </c>
      <c r="Q60" s="196">
        <v>0.03</v>
      </c>
      <c r="R60" s="196">
        <v>0.74</v>
      </c>
      <c r="S60" s="196">
        <v>0.46</v>
      </c>
      <c r="T60" s="196">
        <v>0</v>
      </c>
      <c r="U60" s="196">
        <v>2</v>
      </c>
      <c r="V60" s="196">
        <v>0.32</v>
      </c>
      <c r="W60" s="196">
        <v>0.4</v>
      </c>
      <c r="X60" s="196">
        <v>2.57</v>
      </c>
      <c r="Y60" s="196">
        <v>0</v>
      </c>
      <c r="Z60" s="196">
        <v>5.0599999999999996</v>
      </c>
      <c r="AA60" s="196">
        <v>1.32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29.42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12.68</v>
      </c>
      <c r="AS60" s="196">
        <v>31.15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6.5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6.63</v>
      </c>
      <c r="L61" s="196">
        <v>-62.35</v>
      </c>
      <c r="M61" s="196">
        <v>2.52</v>
      </c>
      <c r="N61" s="196">
        <v>1.01</v>
      </c>
      <c r="O61" s="196">
        <v>2.9</v>
      </c>
      <c r="P61" s="196">
        <v>0.98</v>
      </c>
      <c r="Q61" s="196">
        <v>0.04</v>
      </c>
      <c r="R61" s="196">
        <v>0.74</v>
      </c>
      <c r="S61" s="196">
        <v>0.46</v>
      </c>
      <c r="T61" s="196">
        <v>0</v>
      </c>
      <c r="U61" s="196">
        <v>2</v>
      </c>
      <c r="V61" s="196">
        <v>0.32</v>
      </c>
      <c r="W61" s="196">
        <v>0.4</v>
      </c>
      <c r="X61" s="196">
        <v>2.57</v>
      </c>
      <c r="Y61" s="196">
        <v>0</v>
      </c>
      <c r="Z61" s="196">
        <v>5.0599999999999996</v>
      </c>
      <c r="AA61" s="196">
        <v>1.32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29.42</v>
      </c>
      <c r="AI61" s="196">
        <v>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12.68</v>
      </c>
      <c r="AS61" s="196">
        <v>31.15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6.5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6.63</v>
      </c>
      <c r="L62" s="196">
        <v>-86.36</v>
      </c>
      <c r="M62" s="196">
        <v>2.52</v>
      </c>
      <c r="N62" s="196">
        <v>1.01</v>
      </c>
      <c r="O62" s="196">
        <v>2.9</v>
      </c>
      <c r="P62" s="196">
        <v>0.98</v>
      </c>
      <c r="Q62" s="196">
        <v>0.05</v>
      </c>
      <c r="R62" s="196">
        <v>0.74</v>
      </c>
      <c r="S62" s="196">
        <v>0.46</v>
      </c>
      <c r="T62" s="196">
        <v>0</v>
      </c>
      <c r="U62" s="196">
        <v>2</v>
      </c>
      <c r="V62" s="196">
        <v>0.32</v>
      </c>
      <c r="W62" s="196">
        <v>0.4</v>
      </c>
      <c r="X62" s="196">
        <v>2.57</v>
      </c>
      <c r="Y62" s="196">
        <v>0</v>
      </c>
      <c r="Z62" s="196">
        <v>5.0599999999999996</v>
      </c>
      <c r="AA62" s="196">
        <v>1.32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29.42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12.68</v>
      </c>
      <c r="AS62" s="196">
        <v>31.15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6.5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8.15</v>
      </c>
      <c r="L63" s="196">
        <v>-85.4</v>
      </c>
      <c r="M63" s="196">
        <v>2.52</v>
      </c>
      <c r="N63" s="196">
        <v>1.01</v>
      </c>
      <c r="O63" s="196">
        <v>2.9</v>
      </c>
      <c r="P63" s="196">
        <v>0.98</v>
      </c>
      <c r="Q63" s="196">
        <v>0.06</v>
      </c>
      <c r="R63" s="196">
        <v>0.74</v>
      </c>
      <c r="S63" s="196">
        <v>0.46</v>
      </c>
      <c r="T63" s="196">
        <v>0</v>
      </c>
      <c r="U63" s="196">
        <v>2</v>
      </c>
      <c r="V63" s="196">
        <v>0.32</v>
      </c>
      <c r="W63" s="196">
        <v>0.4</v>
      </c>
      <c r="X63" s="196">
        <v>2.57</v>
      </c>
      <c r="Y63" s="196">
        <v>0</v>
      </c>
      <c r="Z63" s="196">
        <v>5.0599999999999996</v>
      </c>
      <c r="AA63" s="196">
        <v>1.32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29.42</v>
      </c>
      <c r="AI63" s="196">
        <v>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12.68</v>
      </c>
      <c r="AS63" s="196">
        <v>31.15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6.5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8.15</v>
      </c>
      <c r="L64" s="196">
        <v>-85.4</v>
      </c>
      <c r="M64" s="196">
        <v>2.52</v>
      </c>
      <c r="N64" s="196">
        <v>1.01</v>
      </c>
      <c r="O64" s="196">
        <v>2.9</v>
      </c>
      <c r="P64" s="196">
        <v>0.98</v>
      </c>
      <c r="Q64" s="196">
        <v>7.0000000000000007E-2</v>
      </c>
      <c r="R64" s="196">
        <v>0.74</v>
      </c>
      <c r="S64" s="196">
        <v>0.46</v>
      </c>
      <c r="T64" s="196">
        <v>0</v>
      </c>
      <c r="U64" s="196">
        <v>2</v>
      </c>
      <c r="V64" s="196">
        <v>0.32</v>
      </c>
      <c r="W64" s="196">
        <v>0.4</v>
      </c>
      <c r="X64" s="196">
        <v>2.57</v>
      </c>
      <c r="Y64" s="196">
        <v>0</v>
      </c>
      <c r="Z64" s="196">
        <v>5.0599999999999996</v>
      </c>
      <c r="AA64" s="196">
        <v>1.32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29.42</v>
      </c>
      <c r="AI64" s="196">
        <v>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12.68</v>
      </c>
      <c r="AS64" s="196">
        <v>31.15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6.5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8.15</v>
      </c>
      <c r="L65" s="196">
        <v>-50.92</v>
      </c>
      <c r="M65" s="196">
        <v>2.52</v>
      </c>
      <c r="N65" s="196">
        <v>1.01</v>
      </c>
      <c r="O65" s="196">
        <v>2.9</v>
      </c>
      <c r="P65" s="196">
        <v>0.98</v>
      </c>
      <c r="Q65" s="196">
        <v>7.0000000000000007E-2</v>
      </c>
      <c r="R65" s="196">
        <v>0.74</v>
      </c>
      <c r="S65" s="196">
        <v>0.46</v>
      </c>
      <c r="T65" s="196">
        <v>0</v>
      </c>
      <c r="U65" s="196">
        <v>3.74</v>
      </c>
      <c r="V65" s="196">
        <v>0.32</v>
      </c>
      <c r="W65" s="196">
        <v>0.4</v>
      </c>
      <c r="X65" s="196">
        <v>2.57</v>
      </c>
      <c r="Y65" s="196">
        <v>0</v>
      </c>
      <c r="Z65" s="196">
        <v>5.0599999999999996</v>
      </c>
      <c r="AA65" s="196">
        <v>1.32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29.42</v>
      </c>
      <c r="AI65" s="196">
        <v>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12.68</v>
      </c>
      <c r="AS65" s="196">
        <v>31.15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6.5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10.09</v>
      </c>
      <c r="L66" s="196">
        <v>0.51</v>
      </c>
      <c r="M66" s="196">
        <v>2.52</v>
      </c>
      <c r="N66" s="196">
        <v>1.01</v>
      </c>
      <c r="O66" s="196">
        <v>2.9</v>
      </c>
      <c r="P66" s="196">
        <v>0.98</v>
      </c>
      <c r="Q66" s="196">
        <v>0.09</v>
      </c>
      <c r="R66" s="196">
        <v>0.74</v>
      </c>
      <c r="S66" s="196">
        <v>0.46</v>
      </c>
      <c r="T66" s="196">
        <v>0</v>
      </c>
      <c r="U66" s="196">
        <v>3.2</v>
      </c>
      <c r="V66" s="196">
        <v>0.32</v>
      </c>
      <c r="W66" s="196">
        <v>0.4</v>
      </c>
      <c r="X66" s="196">
        <v>2.57</v>
      </c>
      <c r="Y66" s="196">
        <v>0</v>
      </c>
      <c r="Z66" s="196">
        <v>5.0599999999999996</v>
      </c>
      <c r="AA66" s="196">
        <v>1.32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29.42</v>
      </c>
      <c r="AI66" s="196">
        <v>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12.68</v>
      </c>
      <c r="AS66" s="196">
        <v>31.15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6.5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10.08</v>
      </c>
      <c r="L67" s="196">
        <v>0.51</v>
      </c>
      <c r="M67" s="196">
        <v>2.52</v>
      </c>
      <c r="N67" s="196">
        <v>1.01</v>
      </c>
      <c r="O67" s="196">
        <v>2.9</v>
      </c>
      <c r="P67" s="196">
        <v>0.98</v>
      </c>
      <c r="Q67" s="196">
        <v>0.11</v>
      </c>
      <c r="R67" s="196">
        <v>0.74</v>
      </c>
      <c r="S67" s="196">
        <v>0.46</v>
      </c>
      <c r="T67" s="196">
        <v>0</v>
      </c>
      <c r="U67" s="196">
        <v>2.71</v>
      </c>
      <c r="V67" s="196">
        <v>0.32</v>
      </c>
      <c r="W67" s="196">
        <v>0.4</v>
      </c>
      <c r="X67" s="196">
        <v>2.57</v>
      </c>
      <c r="Y67" s="196">
        <v>0</v>
      </c>
      <c r="Z67" s="196">
        <v>5.0599999999999996</v>
      </c>
      <c r="AA67" s="196">
        <v>1.32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29.42</v>
      </c>
      <c r="AI67" s="196">
        <v>0</v>
      </c>
      <c r="AJ67" s="196">
        <v>0</v>
      </c>
      <c r="AK67" s="196">
        <v>-2.17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12.68</v>
      </c>
      <c r="AS67" s="196">
        <v>31.15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6.5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10.08</v>
      </c>
      <c r="L68" s="196">
        <v>0.51</v>
      </c>
      <c r="M68" s="196">
        <v>2.52</v>
      </c>
      <c r="N68" s="196">
        <v>1.01</v>
      </c>
      <c r="O68" s="196">
        <v>2.9</v>
      </c>
      <c r="P68" s="196">
        <v>0.98</v>
      </c>
      <c r="Q68" s="196">
        <v>0.14000000000000001</v>
      </c>
      <c r="R68" s="196">
        <v>0.74</v>
      </c>
      <c r="S68" s="196">
        <v>0.46</v>
      </c>
      <c r="T68" s="196">
        <v>0</v>
      </c>
      <c r="U68" s="196">
        <v>2.5299999999999998</v>
      </c>
      <c r="V68" s="196">
        <v>0.32</v>
      </c>
      <c r="W68" s="196">
        <v>0.4</v>
      </c>
      <c r="X68" s="196">
        <v>2.57</v>
      </c>
      <c r="Y68" s="196">
        <v>0</v>
      </c>
      <c r="Z68" s="196">
        <v>5.0599999999999996</v>
      </c>
      <c r="AA68" s="196">
        <v>1.32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29.42</v>
      </c>
      <c r="AI68" s="196">
        <v>0</v>
      </c>
      <c r="AJ68" s="196">
        <v>0</v>
      </c>
      <c r="AK68" s="196">
        <v>-2.17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12.68</v>
      </c>
      <c r="AS68" s="196">
        <v>31.15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6.5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10.08</v>
      </c>
      <c r="L69" s="196">
        <v>0.51</v>
      </c>
      <c r="M69" s="196">
        <v>2.52</v>
      </c>
      <c r="N69" s="196">
        <v>1.01</v>
      </c>
      <c r="O69" s="196">
        <v>2.9</v>
      </c>
      <c r="P69" s="196">
        <v>0.98</v>
      </c>
      <c r="Q69" s="196">
        <v>0.15</v>
      </c>
      <c r="R69" s="196">
        <v>0.74</v>
      </c>
      <c r="S69" s="196">
        <v>0.46</v>
      </c>
      <c r="T69" s="196">
        <v>0</v>
      </c>
      <c r="U69" s="196">
        <v>2.46</v>
      </c>
      <c r="V69" s="196">
        <v>0.32</v>
      </c>
      <c r="W69" s="196">
        <v>0.4</v>
      </c>
      <c r="X69" s="196">
        <v>2.57</v>
      </c>
      <c r="Y69" s="196">
        <v>0</v>
      </c>
      <c r="Z69" s="196">
        <v>5.0599999999999996</v>
      </c>
      <c r="AA69" s="196">
        <v>1.32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29.42</v>
      </c>
      <c r="AI69" s="196">
        <v>0</v>
      </c>
      <c r="AJ69" s="196">
        <v>0</v>
      </c>
      <c r="AK69" s="196">
        <v>-2.17</v>
      </c>
      <c r="AL69" s="196">
        <v>0</v>
      </c>
      <c r="AM69" s="196">
        <v>0</v>
      </c>
      <c r="AN69" s="196">
        <v>0</v>
      </c>
      <c r="AO69" s="196">
        <v>392.99</v>
      </c>
      <c r="AP69" s="196">
        <v>42.82</v>
      </c>
      <c r="AQ69" s="196">
        <v>0</v>
      </c>
      <c r="AR69" s="196">
        <v>12.68</v>
      </c>
      <c r="AS69" s="196">
        <v>31.15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6.5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10.08</v>
      </c>
      <c r="L70" s="196">
        <v>0.51</v>
      </c>
      <c r="M70" s="196">
        <v>2.52</v>
      </c>
      <c r="N70" s="196">
        <v>1.01</v>
      </c>
      <c r="O70" s="196">
        <v>2.9</v>
      </c>
      <c r="P70" s="196">
        <v>0.98</v>
      </c>
      <c r="Q70" s="196">
        <v>0.17</v>
      </c>
      <c r="R70" s="196">
        <v>0.74</v>
      </c>
      <c r="S70" s="196">
        <v>0.46</v>
      </c>
      <c r="T70" s="196">
        <v>0</v>
      </c>
      <c r="U70" s="196">
        <v>2.4900000000000002</v>
      </c>
      <c r="V70" s="196">
        <v>0.32</v>
      </c>
      <c r="W70" s="196">
        <v>0.4</v>
      </c>
      <c r="X70" s="196">
        <v>2.57</v>
      </c>
      <c r="Y70" s="196">
        <v>0</v>
      </c>
      <c r="Z70" s="196">
        <v>5.0599999999999996</v>
      </c>
      <c r="AA70" s="196">
        <v>1.32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29.42</v>
      </c>
      <c r="AI70" s="196">
        <v>0</v>
      </c>
      <c r="AJ70" s="196">
        <v>0</v>
      </c>
      <c r="AK70" s="196">
        <v>-2.17</v>
      </c>
      <c r="AL70" s="196">
        <v>0</v>
      </c>
      <c r="AM70" s="196">
        <v>0</v>
      </c>
      <c r="AN70" s="196">
        <v>0</v>
      </c>
      <c r="AO70" s="196">
        <v>392.99</v>
      </c>
      <c r="AP70" s="196">
        <v>17.82</v>
      </c>
      <c r="AQ70" s="196">
        <v>0</v>
      </c>
      <c r="AR70" s="196">
        <v>12.68</v>
      </c>
      <c r="AS70" s="196">
        <v>31.15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6.5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10.08</v>
      </c>
      <c r="L71" s="196">
        <v>0.51</v>
      </c>
      <c r="M71" s="196">
        <v>2.52</v>
      </c>
      <c r="N71" s="196">
        <v>1.01</v>
      </c>
      <c r="O71" s="196">
        <v>2.9</v>
      </c>
      <c r="P71" s="196">
        <v>0.98</v>
      </c>
      <c r="Q71" s="196">
        <v>0.17</v>
      </c>
      <c r="R71" s="196">
        <v>0.5</v>
      </c>
      <c r="S71" s="196">
        <v>0.46</v>
      </c>
      <c r="T71" s="196">
        <v>0</v>
      </c>
      <c r="U71" s="196">
        <v>2.52</v>
      </c>
      <c r="V71" s="196">
        <v>0.32</v>
      </c>
      <c r="W71" s="196">
        <v>0.4</v>
      </c>
      <c r="X71" s="196">
        <v>2.57</v>
      </c>
      <c r="Y71" s="196">
        <v>0</v>
      </c>
      <c r="Z71" s="196">
        <v>5.0599999999999996</v>
      </c>
      <c r="AA71" s="196">
        <v>1.32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29.42</v>
      </c>
      <c r="AI71" s="196">
        <v>0</v>
      </c>
      <c r="AJ71" s="196">
        <v>0</v>
      </c>
      <c r="AK71" s="196">
        <v>-2.17</v>
      </c>
      <c r="AL71" s="196">
        <v>0</v>
      </c>
      <c r="AM71" s="196">
        <v>0</v>
      </c>
      <c r="AN71" s="196">
        <v>0</v>
      </c>
      <c r="AO71" s="196">
        <v>392.99</v>
      </c>
      <c r="AP71" s="196">
        <v>-52.18</v>
      </c>
      <c r="AQ71" s="196">
        <v>0</v>
      </c>
      <c r="AR71" s="196">
        <v>12.68</v>
      </c>
      <c r="AS71" s="196">
        <v>31.15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6.5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10.08</v>
      </c>
      <c r="L72" s="196">
        <v>0.51</v>
      </c>
      <c r="M72" s="196">
        <v>2.52</v>
      </c>
      <c r="N72" s="196">
        <v>1.01</v>
      </c>
      <c r="O72" s="196">
        <v>2.9</v>
      </c>
      <c r="P72" s="196">
        <v>0.98</v>
      </c>
      <c r="Q72" s="196">
        <v>0.17</v>
      </c>
      <c r="R72" s="196">
        <v>0.5</v>
      </c>
      <c r="S72" s="196">
        <v>0.46</v>
      </c>
      <c r="T72" s="196">
        <v>0</v>
      </c>
      <c r="U72" s="196">
        <v>2.69</v>
      </c>
      <c r="V72" s="196">
        <v>0.32</v>
      </c>
      <c r="W72" s="196">
        <v>0.4</v>
      </c>
      <c r="X72" s="196">
        <v>2.57</v>
      </c>
      <c r="Y72" s="196">
        <v>0</v>
      </c>
      <c r="Z72" s="196">
        <v>5.0599999999999996</v>
      </c>
      <c r="AA72" s="196">
        <v>1.32</v>
      </c>
      <c r="AB72" s="196">
        <v>0</v>
      </c>
      <c r="AC72" s="196">
        <v>8.4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29.42</v>
      </c>
      <c r="AI72" s="196">
        <v>0</v>
      </c>
      <c r="AJ72" s="196">
        <v>0</v>
      </c>
      <c r="AK72" s="196">
        <v>-2.17</v>
      </c>
      <c r="AL72" s="196">
        <v>0</v>
      </c>
      <c r="AM72" s="196">
        <v>0</v>
      </c>
      <c r="AN72" s="196">
        <v>0</v>
      </c>
      <c r="AO72" s="196">
        <v>392.99</v>
      </c>
      <c r="AP72" s="196">
        <v>-52.18</v>
      </c>
      <c r="AQ72" s="196">
        <v>0</v>
      </c>
      <c r="AR72" s="196">
        <v>12.68</v>
      </c>
      <c r="AS72" s="196">
        <v>31.15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6.5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10.08</v>
      </c>
      <c r="L73" s="196">
        <v>0.51</v>
      </c>
      <c r="M73" s="196">
        <v>2.52</v>
      </c>
      <c r="N73" s="196">
        <v>1.01</v>
      </c>
      <c r="O73" s="196">
        <v>2.9</v>
      </c>
      <c r="P73" s="196">
        <v>0.98</v>
      </c>
      <c r="Q73" s="196">
        <v>0.17</v>
      </c>
      <c r="R73" s="196">
        <v>0.5</v>
      </c>
      <c r="S73" s="196">
        <v>0.46</v>
      </c>
      <c r="T73" s="196">
        <v>0</v>
      </c>
      <c r="U73" s="196">
        <v>2.46</v>
      </c>
      <c r="V73" s="196">
        <v>0.32</v>
      </c>
      <c r="W73" s="196">
        <v>0.4</v>
      </c>
      <c r="X73" s="196">
        <v>2.57</v>
      </c>
      <c r="Y73" s="196">
        <v>0</v>
      </c>
      <c r="Z73" s="196">
        <v>5.0599999999999996</v>
      </c>
      <c r="AA73" s="196">
        <v>1.32</v>
      </c>
      <c r="AB73" s="196">
        <v>0</v>
      </c>
      <c r="AC73" s="196">
        <v>8.4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29.42</v>
      </c>
      <c r="AI73" s="196">
        <v>0</v>
      </c>
      <c r="AJ73" s="196">
        <v>0</v>
      </c>
      <c r="AK73" s="196">
        <v>-2.17</v>
      </c>
      <c r="AL73" s="196">
        <v>0</v>
      </c>
      <c r="AM73" s="196">
        <v>0</v>
      </c>
      <c r="AN73" s="196">
        <v>0</v>
      </c>
      <c r="AO73" s="196">
        <v>392.99</v>
      </c>
      <c r="AP73" s="196">
        <v>-52.18</v>
      </c>
      <c r="AQ73" s="196">
        <v>0</v>
      </c>
      <c r="AR73" s="196">
        <v>12.68</v>
      </c>
      <c r="AS73" s="196">
        <v>31.15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6.5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10.08</v>
      </c>
      <c r="L74" s="196">
        <v>0.51</v>
      </c>
      <c r="M74" s="196">
        <v>2.52</v>
      </c>
      <c r="N74" s="196">
        <v>1.01</v>
      </c>
      <c r="O74" s="196">
        <v>2.9</v>
      </c>
      <c r="P74" s="196">
        <v>0.98</v>
      </c>
      <c r="Q74" s="196">
        <v>0.17</v>
      </c>
      <c r="R74" s="196">
        <v>0.5</v>
      </c>
      <c r="S74" s="196">
        <v>0.46</v>
      </c>
      <c r="T74" s="196">
        <v>0</v>
      </c>
      <c r="U74" s="196">
        <v>2.46</v>
      </c>
      <c r="V74" s="196">
        <v>0.32</v>
      </c>
      <c r="W74" s="196">
        <v>0.4</v>
      </c>
      <c r="X74" s="196">
        <v>2.57</v>
      </c>
      <c r="Y74" s="196">
        <v>0</v>
      </c>
      <c r="Z74" s="196">
        <v>5.0599999999999996</v>
      </c>
      <c r="AA74" s="196">
        <v>1.32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29.42</v>
      </c>
      <c r="AI74" s="196">
        <v>0</v>
      </c>
      <c r="AJ74" s="196">
        <v>0</v>
      </c>
      <c r="AK74" s="196">
        <v>-2.17</v>
      </c>
      <c r="AL74" s="196">
        <v>0</v>
      </c>
      <c r="AM74" s="196">
        <v>0</v>
      </c>
      <c r="AN74" s="196">
        <v>0</v>
      </c>
      <c r="AO74" s="196">
        <v>392.99</v>
      </c>
      <c r="AP74" s="196">
        <v>-52.18</v>
      </c>
      <c r="AQ74" s="196">
        <v>0</v>
      </c>
      <c r="AR74" s="196">
        <v>12.68</v>
      </c>
      <c r="AS74" s="196">
        <v>31.15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6.5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10.08</v>
      </c>
      <c r="L75" s="196">
        <v>0.51</v>
      </c>
      <c r="M75" s="196">
        <v>2.52</v>
      </c>
      <c r="N75" s="196">
        <v>1.01</v>
      </c>
      <c r="O75" s="196">
        <v>2.9</v>
      </c>
      <c r="P75" s="196">
        <v>0.98</v>
      </c>
      <c r="Q75" s="196">
        <v>0.17</v>
      </c>
      <c r="R75" s="196">
        <v>0.5</v>
      </c>
      <c r="S75" s="196">
        <v>0.46</v>
      </c>
      <c r="T75" s="196">
        <v>0</v>
      </c>
      <c r="U75" s="196">
        <v>2.46</v>
      </c>
      <c r="V75" s="196">
        <v>0.32</v>
      </c>
      <c r="W75" s="196">
        <v>0.37</v>
      </c>
      <c r="X75" s="196">
        <v>2.57</v>
      </c>
      <c r="Y75" s="196">
        <v>0</v>
      </c>
      <c r="Z75" s="196">
        <v>5.0599999999999996</v>
      </c>
      <c r="AA75" s="196">
        <v>1.32</v>
      </c>
      <c r="AB75" s="196">
        <v>0</v>
      </c>
      <c r="AC75" s="196">
        <v>1.33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31.12</v>
      </c>
      <c r="AI75" s="196">
        <v>0</v>
      </c>
      <c r="AJ75" s="196">
        <v>0</v>
      </c>
      <c r="AK75" s="196">
        <v>-2.17</v>
      </c>
      <c r="AL75" s="196">
        <v>0</v>
      </c>
      <c r="AM75" s="196">
        <v>0</v>
      </c>
      <c r="AN75" s="196">
        <v>0</v>
      </c>
      <c r="AO75" s="196">
        <v>400.77</v>
      </c>
      <c r="AP75" s="196">
        <v>-52.18</v>
      </c>
      <c r="AQ75" s="196">
        <v>0</v>
      </c>
      <c r="AR75" s="196">
        <v>12.68</v>
      </c>
      <c r="AS75" s="196">
        <v>31.15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6.5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10.08</v>
      </c>
      <c r="L76" s="196">
        <v>0.51</v>
      </c>
      <c r="M76" s="196">
        <v>2.52</v>
      </c>
      <c r="N76" s="196">
        <v>1.01</v>
      </c>
      <c r="O76" s="196">
        <v>2.9</v>
      </c>
      <c r="P76" s="196">
        <v>0.98</v>
      </c>
      <c r="Q76" s="196">
        <v>0.17</v>
      </c>
      <c r="R76" s="196">
        <v>0.5</v>
      </c>
      <c r="S76" s="196">
        <v>0.46</v>
      </c>
      <c r="T76" s="196">
        <v>0</v>
      </c>
      <c r="U76" s="196">
        <v>2.46</v>
      </c>
      <c r="V76" s="196">
        <v>0.32</v>
      </c>
      <c r="W76" s="196">
        <v>0.37</v>
      </c>
      <c r="X76" s="196">
        <v>2.57</v>
      </c>
      <c r="Y76" s="196">
        <v>0</v>
      </c>
      <c r="Z76" s="196">
        <v>5.0599999999999996</v>
      </c>
      <c r="AA76" s="196">
        <v>1.32</v>
      </c>
      <c r="AB76" s="196">
        <v>0</v>
      </c>
      <c r="AC76" s="196">
        <v>1.33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31.12</v>
      </c>
      <c r="AI76" s="196">
        <v>0</v>
      </c>
      <c r="AJ76" s="196">
        <v>0</v>
      </c>
      <c r="AK76" s="196">
        <v>-2.17</v>
      </c>
      <c r="AL76" s="196">
        <v>0</v>
      </c>
      <c r="AM76" s="196">
        <v>0</v>
      </c>
      <c r="AN76" s="196">
        <v>0</v>
      </c>
      <c r="AO76" s="196">
        <v>400.77</v>
      </c>
      <c r="AP76" s="196">
        <v>-122.18</v>
      </c>
      <c r="AQ76" s="196">
        <v>0</v>
      </c>
      <c r="AR76" s="196">
        <v>12.68</v>
      </c>
      <c r="AS76" s="196">
        <v>31.15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6.5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10.08</v>
      </c>
      <c r="L77" s="196">
        <v>0.51</v>
      </c>
      <c r="M77" s="196">
        <v>2.52</v>
      </c>
      <c r="N77" s="196">
        <v>1.01</v>
      </c>
      <c r="O77" s="196">
        <v>2.9</v>
      </c>
      <c r="P77" s="196">
        <v>0.98</v>
      </c>
      <c r="Q77" s="196">
        <v>0.17</v>
      </c>
      <c r="R77" s="196">
        <v>0.5</v>
      </c>
      <c r="S77" s="196">
        <v>0.46</v>
      </c>
      <c r="T77" s="196">
        <v>0</v>
      </c>
      <c r="U77" s="196">
        <v>2.46</v>
      </c>
      <c r="V77" s="196">
        <v>0.32</v>
      </c>
      <c r="W77" s="196">
        <v>0.37</v>
      </c>
      <c r="X77" s="196">
        <v>2.57</v>
      </c>
      <c r="Y77" s="196">
        <v>0</v>
      </c>
      <c r="Z77" s="196">
        <v>5.0599999999999996</v>
      </c>
      <c r="AA77" s="196">
        <v>1.32</v>
      </c>
      <c r="AB77" s="196">
        <v>0</v>
      </c>
      <c r="AC77" s="196">
        <v>1.33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31.12</v>
      </c>
      <c r="AI77" s="196">
        <v>0</v>
      </c>
      <c r="AJ77" s="196">
        <v>0</v>
      </c>
      <c r="AK77" s="196">
        <v>-2.17</v>
      </c>
      <c r="AL77" s="196">
        <v>0</v>
      </c>
      <c r="AM77" s="196">
        <v>0</v>
      </c>
      <c r="AN77" s="196">
        <v>0</v>
      </c>
      <c r="AO77" s="196">
        <v>400.77</v>
      </c>
      <c r="AP77" s="196">
        <v>-122.18</v>
      </c>
      <c r="AQ77" s="196">
        <v>0</v>
      </c>
      <c r="AR77" s="196">
        <v>12.68</v>
      </c>
      <c r="AS77" s="196">
        <v>31.15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6.5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10.08</v>
      </c>
      <c r="L78" s="196">
        <v>0.51</v>
      </c>
      <c r="M78" s="196">
        <v>2.52</v>
      </c>
      <c r="N78" s="196">
        <v>1.01</v>
      </c>
      <c r="O78" s="196">
        <v>2.9</v>
      </c>
      <c r="P78" s="196">
        <v>0.98</v>
      </c>
      <c r="Q78" s="196">
        <v>0.17</v>
      </c>
      <c r="R78" s="196">
        <v>0.5</v>
      </c>
      <c r="S78" s="196">
        <v>0.46</v>
      </c>
      <c r="T78" s="196">
        <v>0</v>
      </c>
      <c r="U78" s="196">
        <v>2.46</v>
      </c>
      <c r="V78" s="196">
        <v>0.32</v>
      </c>
      <c r="W78" s="196">
        <v>0.37</v>
      </c>
      <c r="X78" s="196">
        <v>2.57</v>
      </c>
      <c r="Y78" s="196">
        <v>0</v>
      </c>
      <c r="Z78" s="196">
        <v>5.0599999999999996</v>
      </c>
      <c r="AA78" s="196">
        <v>1.32</v>
      </c>
      <c r="AB78" s="196">
        <v>0</v>
      </c>
      <c r="AC78" s="196">
        <v>1.33</v>
      </c>
      <c r="AD78" s="196">
        <v>12.46</v>
      </c>
      <c r="AE78" s="196">
        <v>0</v>
      </c>
      <c r="AF78" s="196">
        <v>0</v>
      </c>
      <c r="AG78" s="196">
        <v>43.85</v>
      </c>
      <c r="AH78" s="196">
        <v>31.12</v>
      </c>
      <c r="AI78" s="196">
        <v>21.22</v>
      </c>
      <c r="AJ78" s="196">
        <v>0</v>
      </c>
      <c r="AK78" s="196">
        <v>-2.17</v>
      </c>
      <c r="AL78" s="196">
        <v>0</v>
      </c>
      <c r="AM78" s="196">
        <v>0</v>
      </c>
      <c r="AN78" s="196">
        <v>0</v>
      </c>
      <c r="AO78" s="196">
        <v>400.77</v>
      </c>
      <c r="AP78" s="196">
        <v>-122.18</v>
      </c>
      <c r="AQ78" s="196">
        <v>0</v>
      </c>
      <c r="AR78" s="196">
        <v>12.68</v>
      </c>
      <c r="AS78" s="196">
        <v>31.15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6.5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10.08</v>
      </c>
      <c r="L79" s="196">
        <v>0.51</v>
      </c>
      <c r="M79" s="196">
        <v>2.52</v>
      </c>
      <c r="N79" s="196">
        <v>1.01</v>
      </c>
      <c r="O79" s="196">
        <v>2.9</v>
      </c>
      <c r="P79" s="196">
        <v>0.98</v>
      </c>
      <c r="Q79" s="196">
        <v>0.17</v>
      </c>
      <c r="R79" s="196">
        <v>0.74</v>
      </c>
      <c r="S79" s="196">
        <v>0.46</v>
      </c>
      <c r="T79" s="196">
        <v>0</v>
      </c>
      <c r="U79" s="196">
        <v>2.46</v>
      </c>
      <c r="V79" s="196">
        <v>0.32</v>
      </c>
      <c r="W79" s="196">
        <v>0.37</v>
      </c>
      <c r="X79" s="196">
        <v>2.57</v>
      </c>
      <c r="Y79" s="196">
        <v>0</v>
      </c>
      <c r="Z79" s="196">
        <v>5.0599999999999996</v>
      </c>
      <c r="AA79" s="196">
        <v>1.32</v>
      </c>
      <c r="AB79" s="196">
        <v>0</v>
      </c>
      <c r="AC79" s="196">
        <v>1.33</v>
      </c>
      <c r="AD79" s="196">
        <v>12.46</v>
      </c>
      <c r="AE79" s="196">
        <v>0</v>
      </c>
      <c r="AF79" s="196">
        <v>0</v>
      </c>
      <c r="AG79" s="196">
        <v>43.85</v>
      </c>
      <c r="AH79" s="196">
        <v>31.12</v>
      </c>
      <c r="AI79" s="196">
        <v>21.22</v>
      </c>
      <c r="AJ79" s="196">
        <v>0</v>
      </c>
      <c r="AK79" s="196">
        <v>-6.11</v>
      </c>
      <c r="AL79" s="196">
        <v>0</v>
      </c>
      <c r="AM79" s="196">
        <v>0</v>
      </c>
      <c r="AN79" s="196">
        <v>0</v>
      </c>
      <c r="AO79" s="196">
        <v>400.77</v>
      </c>
      <c r="AP79" s="196">
        <v>-122.18</v>
      </c>
      <c r="AQ79" s="196">
        <v>0</v>
      </c>
      <c r="AR79" s="196">
        <v>12.91</v>
      </c>
      <c r="AS79" s="196">
        <v>31.39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6.5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10.08</v>
      </c>
      <c r="L80" s="196">
        <v>0.51</v>
      </c>
      <c r="M80" s="196">
        <v>2.52</v>
      </c>
      <c r="N80" s="196">
        <v>1.01</v>
      </c>
      <c r="O80" s="196">
        <v>2.9</v>
      </c>
      <c r="P80" s="196">
        <v>0.98</v>
      </c>
      <c r="Q80" s="196">
        <v>0.17</v>
      </c>
      <c r="R80" s="196">
        <v>0.74</v>
      </c>
      <c r="S80" s="196">
        <v>0.45</v>
      </c>
      <c r="T80" s="196">
        <v>0</v>
      </c>
      <c r="U80" s="196">
        <v>2.46</v>
      </c>
      <c r="V80" s="196">
        <v>0.32</v>
      </c>
      <c r="W80" s="196">
        <v>0.37</v>
      </c>
      <c r="X80" s="196">
        <v>2.57</v>
      </c>
      <c r="Y80" s="196">
        <v>0</v>
      </c>
      <c r="Z80" s="196">
        <v>5.0599999999999996</v>
      </c>
      <c r="AA80" s="196">
        <v>1.32</v>
      </c>
      <c r="AB80" s="196">
        <v>0</v>
      </c>
      <c r="AC80" s="196">
        <v>1.33</v>
      </c>
      <c r="AD80" s="196">
        <v>12.46</v>
      </c>
      <c r="AE80" s="196">
        <v>0</v>
      </c>
      <c r="AF80" s="196">
        <v>0</v>
      </c>
      <c r="AG80" s="196">
        <v>43.85</v>
      </c>
      <c r="AH80" s="196">
        <v>31.12</v>
      </c>
      <c r="AI80" s="196">
        <v>21.22</v>
      </c>
      <c r="AJ80" s="196">
        <v>0</v>
      </c>
      <c r="AK80" s="196">
        <v>-6.11</v>
      </c>
      <c r="AL80" s="196">
        <v>0</v>
      </c>
      <c r="AM80" s="196">
        <v>0</v>
      </c>
      <c r="AN80" s="196">
        <v>0</v>
      </c>
      <c r="AO80" s="196">
        <v>400.77</v>
      </c>
      <c r="AP80" s="196">
        <v>-122.18</v>
      </c>
      <c r="AQ80" s="196">
        <v>0</v>
      </c>
      <c r="AR80" s="196">
        <v>12.91</v>
      </c>
      <c r="AS80" s="196">
        <v>31.39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6.5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10.08</v>
      </c>
      <c r="L81" s="196">
        <v>0.51</v>
      </c>
      <c r="M81" s="196">
        <v>2.52</v>
      </c>
      <c r="N81" s="196">
        <v>1.01</v>
      </c>
      <c r="O81" s="196">
        <v>2.9</v>
      </c>
      <c r="P81" s="196">
        <v>0.98</v>
      </c>
      <c r="Q81" s="196">
        <v>0.17</v>
      </c>
      <c r="R81" s="196">
        <v>0.74</v>
      </c>
      <c r="S81" s="196">
        <v>0.45</v>
      </c>
      <c r="T81" s="196">
        <v>0</v>
      </c>
      <c r="U81" s="196">
        <v>2.46</v>
      </c>
      <c r="V81" s="196">
        <v>0.32</v>
      </c>
      <c r="W81" s="196">
        <v>0.37</v>
      </c>
      <c r="X81" s="196">
        <v>2.57</v>
      </c>
      <c r="Y81" s="196">
        <v>0</v>
      </c>
      <c r="Z81" s="196">
        <v>5.0599999999999996</v>
      </c>
      <c r="AA81" s="196">
        <v>1.32</v>
      </c>
      <c r="AB81" s="196">
        <v>0</v>
      </c>
      <c r="AC81" s="196">
        <v>1.33</v>
      </c>
      <c r="AD81" s="196">
        <v>12.46</v>
      </c>
      <c r="AE81" s="196">
        <v>0</v>
      </c>
      <c r="AF81" s="196">
        <v>0</v>
      </c>
      <c r="AG81" s="196">
        <v>43.85</v>
      </c>
      <c r="AH81" s="196">
        <v>31.12</v>
      </c>
      <c r="AI81" s="196">
        <v>21.22</v>
      </c>
      <c r="AJ81" s="196">
        <v>0</v>
      </c>
      <c r="AK81" s="196">
        <v>-6.11</v>
      </c>
      <c r="AL81" s="196">
        <v>0</v>
      </c>
      <c r="AM81" s="196">
        <v>0</v>
      </c>
      <c r="AN81" s="196">
        <v>0</v>
      </c>
      <c r="AO81" s="196">
        <v>400.77</v>
      </c>
      <c r="AP81" s="196">
        <v>-122.18</v>
      </c>
      <c r="AQ81" s="196">
        <v>0</v>
      </c>
      <c r="AR81" s="196">
        <v>12.91</v>
      </c>
      <c r="AS81" s="196">
        <v>31.39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6.5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10.08</v>
      </c>
      <c r="L82" s="196">
        <v>0.51</v>
      </c>
      <c r="M82" s="196">
        <v>2.52</v>
      </c>
      <c r="N82" s="196">
        <v>1.01</v>
      </c>
      <c r="O82" s="196">
        <v>2.9</v>
      </c>
      <c r="P82" s="196">
        <v>0.98</v>
      </c>
      <c r="Q82" s="196">
        <v>0.17</v>
      </c>
      <c r="R82" s="196">
        <v>0.74</v>
      </c>
      <c r="S82" s="196">
        <v>0.45</v>
      </c>
      <c r="T82" s="196">
        <v>0</v>
      </c>
      <c r="U82" s="196">
        <v>2.46</v>
      </c>
      <c r="V82" s="196">
        <v>0.32</v>
      </c>
      <c r="W82" s="196">
        <v>0.37</v>
      </c>
      <c r="X82" s="196">
        <v>2.57</v>
      </c>
      <c r="Y82" s="196">
        <v>0</v>
      </c>
      <c r="Z82" s="196">
        <v>5.0599999999999996</v>
      </c>
      <c r="AA82" s="196">
        <v>1.32</v>
      </c>
      <c r="AB82" s="196">
        <v>0</v>
      </c>
      <c r="AC82" s="196">
        <v>1.33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31.12</v>
      </c>
      <c r="AI82" s="196">
        <v>21.22</v>
      </c>
      <c r="AJ82" s="196">
        <v>0</v>
      </c>
      <c r="AK82" s="196">
        <v>-6.11</v>
      </c>
      <c r="AL82" s="196">
        <v>0</v>
      </c>
      <c r="AM82" s="196">
        <v>0</v>
      </c>
      <c r="AN82" s="196">
        <v>0</v>
      </c>
      <c r="AO82" s="196">
        <v>400.77</v>
      </c>
      <c r="AP82" s="196">
        <v>-122.18</v>
      </c>
      <c r="AQ82" s="196">
        <v>0</v>
      </c>
      <c r="AR82" s="196">
        <v>12.91</v>
      </c>
      <c r="AS82" s="196">
        <v>31.39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6.5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10.08</v>
      </c>
      <c r="L83" s="196">
        <v>0.51</v>
      </c>
      <c r="M83" s="196">
        <v>2.52</v>
      </c>
      <c r="N83" s="196">
        <v>1.01</v>
      </c>
      <c r="O83" s="196">
        <v>2.9</v>
      </c>
      <c r="P83" s="196">
        <v>0.98</v>
      </c>
      <c r="Q83" s="196">
        <v>0.17</v>
      </c>
      <c r="R83" s="196">
        <v>0.74</v>
      </c>
      <c r="S83" s="196">
        <v>0.45</v>
      </c>
      <c r="T83" s="196">
        <v>0</v>
      </c>
      <c r="U83" s="196">
        <v>2.46</v>
      </c>
      <c r="V83" s="196">
        <v>0.32</v>
      </c>
      <c r="W83" s="196">
        <v>0.37</v>
      </c>
      <c r="X83" s="196">
        <v>2.57</v>
      </c>
      <c r="Y83" s="196">
        <v>0</v>
      </c>
      <c r="Z83" s="196">
        <v>5.0599999999999996</v>
      </c>
      <c r="AA83" s="196">
        <v>1.32</v>
      </c>
      <c r="AB83" s="196">
        <v>0</v>
      </c>
      <c r="AC83" s="196">
        <v>1.33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31.12</v>
      </c>
      <c r="AI83" s="196">
        <v>21.22</v>
      </c>
      <c r="AJ83" s="196">
        <v>0</v>
      </c>
      <c r="AK83" s="196">
        <v>-37.61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12.91</v>
      </c>
      <c r="AS83" s="196">
        <v>31.39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6.5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10.08</v>
      </c>
      <c r="L84" s="196">
        <v>0.51</v>
      </c>
      <c r="M84" s="196">
        <v>2.52</v>
      </c>
      <c r="N84" s="196">
        <v>1.01</v>
      </c>
      <c r="O84" s="196">
        <v>2.9</v>
      </c>
      <c r="P84" s="196">
        <v>0.98</v>
      </c>
      <c r="Q84" s="196">
        <v>0.17</v>
      </c>
      <c r="R84" s="196">
        <v>0.74</v>
      </c>
      <c r="S84" s="196">
        <v>0.45</v>
      </c>
      <c r="T84" s="196">
        <v>0</v>
      </c>
      <c r="U84" s="196">
        <v>2.46</v>
      </c>
      <c r="V84" s="196">
        <v>0.32</v>
      </c>
      <c r="W84" s="196">
        <v>0.37</v>
      </c>
      <c r="X84" s="196">
        <v>2.57</v>
      </c>
      <c r="Y84" s="196">
        <v>0</v>
      </c>
      <c r="Z84" s="196">
        <v>5.0599999999999996</v>
      </c>
      <c r="AA84" s="196">
        <v>1.32</v>
      </c>
      <c r="AB84" s="196">
        <v>0</v>
      </c>
      <c r="AC84" s="196">
        <v>1.33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31.12</v>
      </c>
      <c r="AI84" s="196">
        <v>21.22</v>
      </c>
      <c r="AJ84" s="196">
        <v>0</v>
      </c>
      <c r="AK84" s="196">
        <v>-37.61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12.91</v>
      </c>
      <c r="AS84" s="196">
        <v>31.39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6.5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0.33</v>
      </c>
      <c r="M85" s="196">
        <v>2.52</v>
      </c>
      <c r="N85" s="196">
        <v>1.01</v>
      </c>
      <c r="O85" s="196">
        <v>2.9</v>
      </c>
      <c r="P85" s="196">
        <v>0.98</v>
      </c>
      <c r="Q85" s="196">
        <v>0.16</v>
      </c>
      <c r="R85" s="196">
        <v>0.74</v>
      </c>
      <c r="S85" s="196">
        <v>0.44</v>
      </c>
      <c r="T85" s="196">
        <v>0</v>
      </c>
      <c r="U85" s="196">
        <v>2.46</v>
      </c>
      <c r="V85" s="196">
        <v>0.32</v>
      </c>
      <c r="W85" s="196">
        <v>0.37</v>
      </c>
      <c r="X85" s="196">
        <v>2.57</v>
      </c>
      <c r="Y85" s="196">
        <v>0</v>
      </c>
      <c r="Z85" s="196">
        <v>5.0599999999999996</v>
      </c>
      <c r="AA85" s="196">
        <v>1.32</v>
      </c>
      <c r="AB85" s="196">
        <v>0</v>
      </c>
      <c r="AC85" s="196">
        <v>1.33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31.12</v>
      </c>
      <c r="AI85" s="196">
        <v>21.22</v>
      </c>
      <c r="AJ85" s="196">
        <v>0</v>
      </c>
      <c r="AK85" s="196">
        <v>-60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12.91</v>
      </c>
      <c r="AS85" s="196">
        <v>31.39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6.5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10.09</v>
      </c>
      <c r="L86" s="196">
        <v>-5.24</v>
      </c>
      <c r="M86" s="196">
        <v>2.52</v>
      </c>
      <c r="N86" s="196">
        <v>1.01</v>
      </c>
      <c r="O86" s="196">
        <v>2.9</v>
      </c>
      <c r="P86" s="196">
        <v>0.98</v>
      </c>
      <c r="Q86" s="196">
        <v>0.13</v>
      </c>
      <c r="R86" s="196">
        <v>0.74</v>
      </c>
      <c r="S86" s="196">
        <v>0.44</v>
      </c>
      <c r="T86" s="196">
        <v>0</v>
      </c>
      <c r="U86" s="196">
        <v>2.46</v>
      </c>
      <c r="V86" s="196">
        <v>0.32</v>
      </c>
      <c r="W86" s="196">
        <v>0.37</v>
      </c>
      <c r="X86" s="196">
        <v>2.57</v>
      </c>
      <c r="Y86" s="196">
        <v>0</v>
      </c>
      <c r="Z86" s="196">
        <v>5.0599999999999996</v>
      </c>
      <c r="AA86" s="196">
        <v>1.32</v>
      </c>
      <c r="AB86" s="196">
        <v>0</v>
      </c>
      <c r="AC86" s="196">
        <v>1.33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31.12</v>
      </c>
      <c r="AI86" s="196">
        <v>21.22</v>
      </c>
      <c r="AJ86" s="196">
        <v>0</v>
      </c>
      <c r="AK86" s="196">
        <v>-60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12.91</v>
      </c>
      <c r="AS86" s="196">
        <v>31.39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6.5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10.09</v>
      </c>
      <c r="L87" s="196">
        <v>-5.24</v>
      </c>
      <c r="M87" s="196">
        <v>2.52</v>
      </c>
      <c r="N87" s="196">
        <v>1.01</v>
      </c>
      <c r="O87" s="196">
        <v>2.9</v>
      </c>
      <c r="P87" s="196">
        <v>0.98</v>
      </c>
      <c r="Q87" s="196">
        <v>0.13</v>
      </c>
      <c r="R87" s="196">
        <v>0.74</v>
      </c>
      <c r="S87" s="196">
        <v>0.44</v>
      </c>
      <c r="T87" s="196">
        <v>0</v>
      </c>
      <c r="U87" s="196">
        <v>2.46</v>
      </c>
      <c r="V87" s="196">
        <v>0.32</v>
      </c>
      <c r="W87" s="196">
        <v>0.37</v>
      </c>
      <c r="X87" s="196">
        <v>2.57</v>
      </c>
      <c r="Y87" s="196">
        <v>0</v>
      </c>
      <c r="Z87" s="196">
        <v>5.0599999999999996</v>
      </c>
      <c r="AA87" s="196">
        <v>1.32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31.12</v>
      </c>
      <c r="AI87" s="196">
        <v>21.22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12.91</v>
      </c>
      <c r="AS87" s="196">
        <v>31.39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6.5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10.09</v>
      </c>
      <c r="L88" s="196">
        <v>-50.91</v>
      </c>
      <c r="M88" s="196">
        <v>2.52</v>
      </c>
      <c r="N88" s="196">
        <v>1.01</v>
      </c>
      <c r="O88" s="196">
        <v>2.9</v>
      </c>
      <c r="P88" s="196">
        <v>0.98</v>
      </c>
      <c r="Q88" s="196">
        <v>0.13</v>
      </c>
      <c r="R88" s="196">
        <v>0.74</v>
      </c>
      <c r="S88" s="196">
        <v>0.44</v>
      </c>
      <c r="T88" s="196">
        <v>0</v>
      </c>
      <c r="U88" s="196">
        <v>2.46</v>
      </c>
      <c r="V88" s="196">
        <v>0.32</v>
      </c>
      <c r="W88" s="196">
        <v>0.37</v>
      </c>
      <c r="X88" s="196">
        <v>2.57</v>
      </c>
      <c r="Y88" s="196">
        <v>0</v>
      </c>
      <c r="Z88" s="196">
        <v>5.0599999999999996</v>
      </c>
      <c r="AA88" s="196">
        <v>1.32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31.12</v>
      </c>
      <c r="AI88" s="196">
        <v>21.22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12.91</v>
      </c>
      <c r="AS88" s="196">
        <v>31.39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6.5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10.09</v>
      </c>
      <c r="L89" s="196">
        <v>-87.51</v>
      </c>
      <c r="M89" s="196">
        <v>2.52</v>
      </c>
      <c r="N89" s="196">
        <v>1.01</v>
      </c>
      <c r="O89" s="196">
        <v>2.9</v>
      </c>
      <c r="P89" s="196">
        <v>0.98</v>
      </c>
      <c r="Q89" s="196">
        <v>0.16</v>
      </c>
      <c r="R89" s="196">
        <v>0.74</v>
      </c>
      <c r="S89" s="196">
        <v>0.44</v>
      </c>
      <c r="T89" s="196">
        <v>0</v>
      </c>
      <c r="U89" s="196">
        <v>2.46</v>
      </c>
      <c r="V89" s="196">
        <v>-3.84</v>
      </c>
      <c r="W89" s="196">
        <v>0.37</v>
      </c>
      <c r="X89" s="196">
        <v>2.57</v>
      </c>
      <c r="Y89" s="196">
        <v>0</v>
      </c>
      <c r="Z89" s="196">
        <v>5.0599999999999996</v>
      </c>
      <c r="AA89" s="196">
        <v>1.32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31.12</v>
      </c>
      <c r="AI89" s="196">
        <v>21.22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12.91</v>
      </c>
      <c r="AS89" s="196">
        <v>31.39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6.5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10.09</v>
      </c>
      <c r="L90" s="196">
        <v>-86.3</v>
      </c>
      <c r="M90" s="196">
        <v>2.52</v>
      </c>
      <c r="N90" s="196">
        <v>1.01</v>
      </c>
      <c r="O90" s="196">
        <v>2.9</v>
      </c>
      <c r="P90" s="196">
        <v>0.98</v>
      </c>
      <c r="Q90" s="196">
        <v>0.16</v>
      </c>
      <c r="R90" s="196">
        <v>0.74</v>
      </c>
      <c r="S90" s="196">
        <v>0.44</v>
      </c>
      <c r="T90" s="196">
        <v>0</v>
      </c>
      <c r="U90" s="196">
        <v>2.46</v>
      </c>
      <c r="V90" s="196">
        <v>-8.4499999999999993</v>
      </c>
      <c r="W90" s="196">
        <v>0.37</v>
      </c>
      <c r="X90" s="196">
        <v>2.57</v>
      </c>
      <c r="Y90" s="196">
        <v>0</v>
      </c>
      <c r="Z90" s="196">
        <v>5.0599999999999996</v>
      </c>
      <c r="AA90" s="196">
        <v>1.32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31.12</v>
      </c>
      <c r="AI90" s="196">
        <v>21.22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12.91</v>
      </c>
      <c r="AS90" s="196">
        <v>31.39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6.5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10.09</v>
      </c>
      <c r="L91" s="196">
        <v>-86.3</v>
      </c>
      <c r="M91" s="196">
        <v>2.52</v>
      </c>
      <c r="N91" s="196">
        <v>1.01</v>
      </c>
      <c r="O91" s="196">
        <v>2.9</v>
      </c>
      <c r="P91" s="196">
        <v>0.98</v>
      </c>
      <c r="Q91" s="196">
        <v>0</v>
      </c>
      <c r="R91" s="196">
        <v>0.74</v>
      </c>
      <c r="S91" s="196">
        <v>0.44</v>
      </c>
      <c r="T91" s="196">
        <v>0</v>
      </c>
      <c r="U91" s="196">
        <v>2.46</v>
      </c>
      <c r="V91" s="196">
        <v>-8.4499999999999993</v>
      </c>
      <c r="W91" s="196">
        <v>0.37</v>
      </c>
      <c r="X91" s="196">
        <v>2.57</v>
      </c>
      <c r="Y91" s="196">
        <v>0</v>
      </c>
      <c r="Z91" s="196">
        <v>5.0599999999999996</v>
      </c>
      <c r="AA91" s="196">
        <v>1.32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31.12</v>
      </c>
      <c r="AI91" s="196">
        <v>21.22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12.91</v>
      </c>
      <c r="AS91" s="196">
        <v>31.39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6.5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10.09</v>
      </c>
      <c r="L92" s="196">
        <v>-86.3</v>
      </c>
      <c r="M92" s="196">
        <v>2.52</v>
      </c>
      <c r="N92" s="196">
        <v>1.01</v>
      </c>
      <c r="O92" s="196">
        <v>2.9</v>
      </c>
      <c r="P92" s="196">
        <v>0.98</v>
      </c>
      <c r="Q92" s="196">
        <v>0</v>
      </c>
      <c r="R92" s="196">
        <v>0.74</v>
      </c>
      <c r="S92" s="196">
        <v>0.44</v>
      </c>
      <c r="T92" s="196">
        <v>0</v>
      </c>
      <c r="U92" s="196">
        <v>2.46</v>
      </c>
      <c r="V92" s="196">
        <v>-8.4499999999999993</v>
      </c>
      <c r="W92" s="196">
        <v>0.37</v>
      </c>
      <c r="X92" s="196">
        <v>2.57</v>
      </c>
      <c r="Y92" s="196">
        <v>0</v>
      </c>
      <c r="Z92" s="196">
        <v>5.0599999999999996</v>
      </c>
      <c r="AA92" s="196">
        <v>1.32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31.12</v>
      </c>
      <c r="AI92" s="196">
        <v>21.22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12.91</v>
      </c>
      <c r="AS92" s="196">
        <v>31.39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6.5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10.08</v>
      </c>
      <c r="L93" s="196">
        <v>-86.3</v>
      </c>
      <c r="M93" s="196">
        <v>2.52</v>
      </c>
      <c r="N93" s="196">
        <v>1.01</v>
      </c>
      <c r="O93" s="196">
        <v>2.9</v>
      </c>
      <c r="P93" s="196">
        <v>0.98</v>
      </c>
      <c r="Q93" s="196">
        <v>0.16</v>
      </c>
      <c r="R93" s="196">
        <v>0.74</v>
      </c>
      <c r="S93" s="196">
        <v>0.54</v>
      </c>
      <c r="T93" s="196">
        <v>0</v>
      </c>
      <c r="U93" s="196">
        <v>2.46</v>
      </c>
      <c r="V93" s="196">
        <v>-8.4499999999999993</v>
      </c>
      <c r="W93" s="196">
        <v>0.38</v>
      </c>
      <c r="X93" s="196">
        <v>2.57</v>
      </c>
      <c r="Y93" s="196">
        <v>0</v>
      </c>
      <c r="Z93" s="196">
        <v>5.0599999999999996</v>
      </c>
      <c r="AA93" s="196">
        <v>1.32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31.12</v>
      </c>
      <c r="AI93" s="196">
        <v>21.22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12.91</v>
      </c>
      <c r="AS93" s="196">
        <v>31.39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6.5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10.09</v>
      </c>
      <c r="L94" s="196">
        <v>-86.3</v>
      </c>
      <c r="M94" s="196">
        <v>2.52</v>
      </c>
      <c r="N94" s="196">
        <v>1.01</v>
      </c>
      <c r="O94" s="196">
        <v>2.9</v>
      </c>
      <c r="P94" s="196">
        <v>0.98</v>
      </c>
      <c r="Q94" s="196">
        <v>0</v>
      </c>
      <c r="R94" s="196">
        <v>0.74</v>
      </c>
      <c r="S94" s="196">
        <v>0.44</v>
      </c>
      <c r="T94" s="196">
        <v>0</v>
      </c>
      <c r="U94" s="196">
        <v>2.46</v>
      </c>
      <c r="V94" s="196">
        <v>-8.4499999999999993</v>
      </c>
      <c r="W94" s="196">
        <v>0.38</v>
      </c>
      <c r="X94" s="196">
        <v>2.57</v>
      </c>
      <c r="Y94" s="196">
        <v>0</v>
      </c>
      <c r="Z94" s="196">
        <v>5.0599999999999996</v>
      </c>
      <c r="AA94" s="196">
        <v>1.32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31.12</v>
      </c>
      <c r="AI94" s="196">
        <v>21.22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12.91</v>
      </c>
      <c r="AS94" s="196">
        <v>31.39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6.5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10.09</v>
      </c>
      <c r="L95" s="196">
        <v>-86.3</v>
      </c>
      <c r="M95" s="196">
        <v>2.52</v>
      </c>
      <c r="N95" s="196">
        <v>1.01</v>
      </c>
      <c r="O95" s="196">
        <v>2.9</v>
      </c>
      <c r="P95" s="196">
        <v>0.98</v>
      </c>
      <c r="Q95" s="196">
        <v>0</v>
      </c>
      <c r="R95" s="196">
        <v>0.74</v>
      </c>
      <c r="S95" s="196">
        <v>0.44</v>
      </c>
      <c r="T95" s="196">
        <v>0</v>
      </c>
      <c r="U95" s="196">
        <v>2.46</v>
      </c>
      <c r="V95" s="196">
        <v>-8.4499999999999993</v>
      </c>
      <c r="W95" s="196">
        <v>0.37</v>
      </c>
      <c r="X95" s="196">
        <v>2.56</v>
      </c>
      <c r="Y95" s="196">
        <v>0</v>
      </c>
      <c r="Z95" s="196">
        <v>5.0599999999999996</v>
      </c>
      <c r="AA95" s="196">
        <v>1.32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31.12</v>
      </c>
      <c r="AI95" s="196">
        <v>21.22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12.91</v>
      </c>
      <c r="AS95" s="196">
        <v>31.39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6.5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10.09</v>
      </c>
      <c r="L96" s="196">
        <v>-86.3</v>
      </c>
      <c r="M96" s="196">
        <v>2.52</v>
      </c>
      <c r="N96" s="196">
        <v>1.01</v>
      </c>
      <c r="O96" s="196">
        <v>2.9</v>
      </c>
      <c r="P96" s="196">
        <v>0.98</v>
      </c>
      <c r="Q96" s="196">
        <v>0</v>
      </c>
      <c r="R96" s="196">
        <v>0.74</v>
      </c>
      <c r="S96" s="196">
        <v>0.44</v>
      </c>
      <c r="T96" s="196">
        <v>0</v>
      </c>
      <c r="U96" s="196">
        <v>2.46</v>
      </c>
      <c r="V96" s="196">
        <v>-8.4499999999999993</v>
      </c>
      <c r="W96" s="196">
        <v>0.37</v>
      </c>
      <c r="X96" s="196">
        <v>2.56</v>
      </c>
      <c r="Y96" s="196">
        <v>0</v>
      </c>
      <c r="Z96" s="196">
        <v>5.0599999999999996</v>
      </c>
      <c r="AA96" s="196">
        <v>1.32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31.12</v>
      </c>
      <c r="AI96" s="196">
        <v>21.22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12.91</v>
      </c>
      <c r="AS96" s="196">
        <v>31.39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6.5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10.09</v>
      </c>
      <c r="L97" s="196">
        <v>0.28000000000000003</v>
      </c>
      <c r="M97" s="196">
        <v>2.52</v>
      </c>
      <c r="N97" s="196">
        <v>1.01</v>
      </c>
      <c r="O97" s="196">
        <v>2.9</v>
      </c>
      <c r="P97" s="196">
        <v>0.98</v>
      </c>
      <c r="Q97" s="196">
        <v>0</v>
      </c>
      <c r="R97" s="196">
        <v>0.74</v>
      </c>
      <c r="S97" s="196">
        <v>0.44</v>
      </c>
      <c r="T97" s="196">
        <v>0</v>
      </c>
      <c r="U97" s="196">
        <v>2.46</v>
      </c>
      <c r="V97" s="196">
        <v>-8.4499999999999993</v>
      </c>
      <c r="W97" s="196">
        <v>0.37</v>
      </c>
      <c r="X97" s="196">
        <v>2.56</v>
      </c>
      <c r="Y97" s="196">
        <v>0</v>
      </c>
      <c r="Z97" s="196">
        <v>5.0599999999999996</v>
      </c>
      <c r="AA97" s="196">
        <v>1.32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31.12</v>
      </c>
      <c r="AI97" s="196">
        <v>21.22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12.91</v>
      </c>
      <c r="AS97" s="196">
        <v>31.39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6.5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10.09</v>
      </c>
      <c r="L98" s="196">
        <v>0.52</v>
      </c>
      <c r="M98" s="196">
        <v>2.52</v>
      </c>
      <c r="N98" s="196">
        <v>1.01</v>
      </c>
      <c r="O98" s="196">
        <v>2.9</v>
      </c>
      <c r="P98" s="196">
        <v>0.98</v>
      </c>
      <c r="Q98" s="196">
        <v>0</v>
      </c>
      <c r="R98" s="196">
        <v>0.74</v>
      </c>
      <c r="S98" s="196">
        <v>0.44</v>
      </c>
      <c r="T98" s="196">
        <v>0</v>
      </c>
      <c r="U98" s="196">
        <v>2.46</v>
      </c>
      <c r="V98" s="196">
        <v>-8.4499999999999993</v>
      </c>
      <c r="W98" s="196">
        <v>0.37</v>
      </c>
      <c r="X98" s="196">
        <v>2.56</v>
      </c>
      <c r="Y98" s="196">
        <v>0</v>
      </c>
      <c r="Z98" s="196">
        <v>5.0599999999999996</v>
      </c>
      <c r="AA98" s="196">
        <v>1.32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31.12</v>
      </c>
      <c r="AI98" s="196">
        <v>21.22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12.91</v>
      </c>
      <c r="AS98" s="196">
        <v>31.39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0.156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1.5492500000000005</v>
      </c>
      <c r="L99">
        <f t="shared" si="0"/>
        <v>-0.26276250000000001</v>
      </c>
      <c r="M99">
        <f t="shared" si="0"/>
        <v>6.0480000000000103E-2</v>
      </c>
      <c r="N99">
        <f t="shared" si="0"/>
        <v>2.4240000000000029E-2</v>
      </c>
      <c r="O99">
        <f t="shared" si="0"/>
        <v>6.9600000000000037E-2</v>
      </c>
      <c r="P99">
        <f t="shared" si="0"/>
        <v>2.3540000000000005E-2</v>
      </c>
      <c r="Q99">
        <f t="shared" si="0"/>
        <v>1.0975E-3</v>
      </c>
      <c r="R99">
        <f t="shared" si="0"/>
        <v>3.2244999999999913E-2</v>
      </c>
      <c r="S99">
        <f t="shared" si="0"/>
        <v>2.7487499999999904E-2</v>
      </c>
      <c r="T99">
        <f t="shared" si="0"/>
        <v>0</v>
      </c>
      <c r="U99">
        <f t="shared" si="0"/>
        <v>5.7060000000000062E-2</v>
      </c>
      <c r="V99">
        <f t="shared" si="0"/>
        <v>-7.132499999999993E-3</v>
      </c>
      <c r="W99">
        <f t="shared" si="0"/>
        <v>1.1997499999999975E-2</v>
      </c>
      <c r="X99">
        <f t="shared" si="0"/>
        <v>4.974749999999991E-2</v>
      </c>
      <c r="Y99">
        <f t="shared" si="0"/>
        <v>0</v>
      </c>
      <c r="Z99">
        <f t="shared" si="0"/>
        <v>0.12144000000000003</v>
      </c>
      <c r="AA99">
        <f t="shared" si="0"/>
        <v>9.9747499999999878E-2</v>
      </c>
      <c r="AB99">
        <f t="shared" si="0"/>
        <v>0</v>
      </c>
      <c r="AC99">
        <f t="shared" si="0"/>
        <v>5.0650000000000056E-2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1.7681600000000015</v>
      </c>
      <c r="AH99">
        <f t="shared" si="0"/>
        <v>0.73327999999999971</v>
      </c>
      <c r="AI99">
        <f t="shared" si="0"/>
        <v>0.11140500000000006</v>
      </c>
      <c r="AJ99">
        <f t="shared" si="0"/>
        <v>0</v>
      </c>
      <c r="AK99">
        <f t="shared" si="0"/>
        <v>0.10077750000000012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-0.26388000000000006</v>
      </c>
      <c r="AQ99">
        <f t="shared" ref="AQ99:AX99" si="1">SUM(AQ3:AQ98)/4000</f>
        <v>0</v>
      </c>
      <c r="AR99">
        <f t="shared" si="1"/>
        <v>0.30719499999999988</v>
      </c>
      <c r="AS99">
        <f t="shared" si="1"/>
        <v>0.74646000000000023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3.76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87.93</v>
      </c>
      <c r="L3" s="196">
        <v>23.32</v>
      </c>
      <c r="M3" s="196">
        <v>0</v>
      </c>
      <c r="N3" s="196">
        <v>0.57999999999999996</v>
      </c>
      <c r="O3" s="196">
        <v>2</v>
      </c>
      <c r="P3" s="196">
        <v>2.67</v>
      </c>
      <c r="Q3" s="196">
        <v>0</v>
      </c>
      <c r="R3" s="196">
        <v>5.97</v>
      </c>
      <c r="S3" s="196">
        <v>4.78</v>
      </c>
      <c r="T3" s="196">
        <v>0</v>
      </c>
      <c r="U3" s="196">
        <v>13.1</v>
      </c>
      <c r="V3" s="196">
        <v>4.6100000000000003</v>
      </c>
      <c r="W3" s="196">
        <v>5</v>
      </c>
      <c r="X3" s="196">
        <v>1.49</v>
      </c>
      <c r="Y3" s="196">
        <v>0</v>
      </c>
      <c r="Z3" s="196">
        <v>38.03</v>
      </c>
      <c r="AA3" s="196">
        <v>13.31</v>
      </c>
      <c r="AB3" s="196">
        <v>0</v>
      </c>
      <c r="AC3" s="196">
        <v>1.25</v>
      </c>
      <c r="AD3" s="196">
        <v>6.82</v>
      </c>
      <c r="AE3" s="196">
        <v>0</v>
      </c>
      <c r="AF3" s="196">
        <v>0</v>
      </c>
      <c r="AG3" s="196">
        <v>42.59</v>
      </c>
      <c r="AH3" s="196">
        <v>17.68</v>
      </c>
      <c r="AI3" s="196">
        <v>0</v>
      </c>
      <c r="AJ3" s="196">
        <v>0</v>
      </c>
      <c r="AK3" s="196">
        <v>8.6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7.47</v>
      </c>
      <c r="AS3" s="196">
        <v>17.739999999999998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3.76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87.33</v>
      </c>
      <c r="L4" s="196">
        <v>23.32</v>
      </c>
      <c r="M4" s="196">
        <v>0</v>
      </c>
      <c r="N4" s="196">
        <v>0.57999999999999996</v>
      </c>
      <c r="O4" s="196">
        <v>2</v>
      </c>
      <c r="P4" s="196">
        <v>2.4700000000000002</v>
      </c>
      <c r="Q4" s="196">
        <v>0</v>
      </c>
      <c r="R4" s="196">
        <v>5.97</v>
      </c>
      <c r="S4" s="196">
        <v>4.78</v>
      </c>
      <c r="T4" s="196">
        <v>0</v>
      </c>
      <c r="U4" s="196">
        <v>13.1</v>
      </c>
      <c r="V4" s="196">
        <v>4.6100000000000003</v>
      </c>
      <c r="W4" s="196">
        <v>5</v>
      </c>
      <c r="X4" s="196">
        <v>1.48</v>
      </c>
      <c r="Y4" s="196">
        <v>0</v>
      </c>
      <c r="Z4" s="196">
        <v>38.03</v>
      </c>
      <c r="AA4" s="196">
        <v>13.31</v>
      </c>
      <c r="AB4" s="196">
        <v>0</v>
      </c>
      <c r="AC4" s="196">
        <v>1.25</v>
      </c>
      <c r="AD4" s="196">
        <v>6.82</v>
      </c>
      <c r="AE4" s="196">
        <v>0</v>
      </c>
      <c r="AF4" s="196">
        <v>0</v>
      </c>
      <c r="AG4" s="196">
        <v>42.59</v>
      </c>
      <c r="AH4" s="196">
        <v>17.68</v>
      </c>
      <c r="AI4" s="196">
        <v>0</v>
      </c>
      <c r="AJ4" s="196">
        <v>0</v>
      </c>
      <c r="AK4" s="196">
        <v>8.6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7.47</v>
      </c>
      <c r="AS4" s="196">
        <v>17.739999999999998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3.76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87.33</v>
      </c>
      <c r="L5" s="196">
        <v>23.32</v>
      </c>
      <c r="M5" s="196">
        <v>0</v>
      </c>
      <c r="N5" s="196">
        <v>0.57999999999999996</v>
      </c>
      <c r="O5" s="196">
        <v>2</v>
      </c>
      <c r="P5" s="196">
        <v>2.4700000000000002</v>
      </c>
      <c r="Q5" s="196">
        <v>0</v>
      </c>
      <c r="R5" s="196">
        <v>5.97</v>
      </c>
      <c r="S5" s="196">
        <v>4.78</v>
      </c>
      <c r="T5" s="196">
        <v>0</v>
      </c>
      <c r="U5" s="196">
        <v>13.1</v>
      </c>
      <c r="V5" s="196">
        <v>4.6100000000000003</v>
      </c>
      <c r="W5" s="196">
        <v>5</v>
      </c>
      <c r="X5" s="196">
        <v>1.48</v>
      </c>
      <c r="Y5" s="196">
        <v>0</v>
      </c>
      <c r="Z5" s="196">
        <v>38.03</v>
      </c>
      <c r="AA5" s="196">
        <v>13.31</v>
      </c>
      <c r="AB5" s="196">
        <v>0</v>
      </c>
      <c r="AC5" s="196">
        <v>1.25</v>
      </c>
      <c r="AD5" s="196">
        <v>6.82</v>
      </c>
      <c r="AE5" s="196">
        <v>0</v>
      </c>
      <c r="AF5" s="196">
        <v>0</v>
      </c>
      <c r="AG5" s="196">
        <v>42.59</v>
      </c>
      <c r="AH5" s="196">
        <v>17.68</v>
      </c>
      <c r="AI5" s="196">
        <v>0</v>
      </c>
      <c r="AJ5" s="196">
        <v>0</v>
      </c>
      <c r="AK5" s="196">
        <v>8.6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7.47</v>
      </c>
      <c r="AS5" s="196">
        <v>17.739999999999998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3.76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87.33</v>
      </c>
      <c r="L6" s="196">
        <v>23.32</v>
      </c>
      <c r="M6" s="196">
        <v>0</v>
      </c>
      <c r="N6" s="196">
        <v>0.57999999999999996</v>
      </c>
      <c r="O6" s="196">
        <v>2</v>
      </c>
      <c r="P6" s="196">
        <v>2.4700000000000002</v>
      </c>
      <c r="Q6" s="196">
        <v>0</v>
      </c>
      <c r="R6" s="196">
        <v>5.97</v>
      </c>
      <c r="S6" s="196">
        <v>4.78</v>
      </c>
      <c r="T6" s="196">
        <v>0</v>
      </c>
      <c r="U6" s="196">
        <v>13.1</v>
      </c>
      <c r="V6" s="196">
        <v>4.6100000000000003</v>
      </c>
      <c r="W6" s="196">
        <v>5</v>
      </c>
      <c r="X6" s="196">
        <v>1.48</v>
      </c>
      <c r="Y6" s="196">
        <v>0</v>
      </c>
      <c r="Z6" s="196">
        <v>38.03</v>
      </c>
      <c r="AA6" s="196">
        <v>13.31</v>
      </c>
      <c r="AB6" s="196">
        <v>0</v>
      </c>
      <c r="AC6" s="196">
        <v>1.25</v>
      </c>
      <c r="AD6" s="196">
        <v>6.82</v>
      </c>
      <c r="AE6" s="196">
        <v>0</v>
      </c>
      <c r="AF6" s="196">
        <v>0</v>
      </c>
      <c r="AG6" s="196">
        <v>42.59</v>
      </c>
      <c r="AH6" s="196">
        <v>17.68</v>
      </c>
      <c r="AI6" s="196">
        <v>0</v>
      </c>
      <c r="AJ6" s="196">
        <v>0</v>
      </c>
      <c r="AK6" s="196">
        <v>8.6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7.47</v>
      </c>
      <c r="AS6" s="196">
        <v>17.739999999999998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3.76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87.33</v>
      </c>
      <c r="L7" s="196">
        <v>23.32</v>
      </c>
      <c r="M7" s="196">
        <v>0</v>
      </c>
      <c r="N7" s="196">
        <v>0.57999999999999996</v>
      </c>
      <c r="O7" s="196">
        <v>2</v>
      </c>
      <c r="P7" s="196">
        <v>2.4700000000000002</v>
      </c>
      <c r="Q7" s="196">
        <v>0</v>
      </c>
      <c r="R7" s="196">
        <v>5.97</v>
      </c>
      <c r="S7" s="196">
        <v>4.78</v>
      </c>
      <c r="T7" s="196">
        <v>0</v>
      </c>
      <c r="U7" s="196">
        <v>13.1</v>
      </c>
      <c r="V7" s="196">
        <v>4.6100000000000003</v>
      </c>
      <c r="W7" s="196">
        <v>5</v>
      </c>
      <c r="X7" s="196">
        <v>1.48</v>
      </c>
      <c r="Y7" s="196">
        <v>0</v>
      </c>
      <c r="Z7" s="196">
        <v>38.03</v>
      </c>
      <c r="AA7" s="196">
        <v>13.31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17.68</v>
      </c>
      <c r="AI7" s="196">
        <v>0</v>
      </c>
      <c r="AJ7" s="196">
        <v>0</v>
      </c>
      <c r="AK7" s="196">
        <v>8.6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7.47</v>
      </c>
      <c r="AS7" s="196">
        <v>17.739999999999998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3.76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87.33</v>
      </c>
      <c r="L8" s="196">
        <v>23.32</v>
      </c>
      <c r="M8" s="196">
        <v>0</v>
      </c>
      <c r="N8" s="196">
        <v>0.57999999999999996</v>
      </c>
      <c r="O8" s="196">
        <v>2</v>
      </c>
      <c r="P8" s="196">
        <v>2.4700000000000002</v>
      </c>
      <c r="Q8" s="196">
        <v>0</v>
      </c>
      <c r="R8" s="196">
        <v>5.97</v>
      </c>
      <c r="S8" s="196">
        <v>4.78</v>
      </c>
      <c r="T8" s="196">
        <v>0</v>
      </c>
      <c r="U8" s="196">
        <v>13.1</v>
      </c>
      <c r="V8" s="196">
        <v>4.6100000000000003</v>
      </c>
      <c r="W8" s="196">
        <v>5</v>
      </c>
      <c r="X8" s="196">
        <v>1.48</v>
      </c>
      <c r="Y8" s="196">
        <v>0</v>
      </c>
      <c r="Z8" s="196">
        <v>38.03</v>
      </c>
      <c r="AA8" s="196">
        <v>13.31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17.68</v>
      </c>
      <c r="AI8" s="196">
        <v>0</v>
      </c>
      <c r="AJ8" s="196">
        <v>0</v>
      </c>
      <c r="AK8" s="196">
        <v>8.6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7.47</v>
      </c>
      <c r="AS8" s="196">
        <v>17.739999999999998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3.76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87.33</v>
      </c>
      <c r="L9" s="196">
        <v>23.32</v>
      </c>
      <c r="M9" s="196">
        <v>0</v>
      </c>
      <c r="N9" s="196">
        <v>0.57999999999999996</v>
      </c>
      <c r="O9" s="196">
        <v>2</v>
      </c>
      <c r="P9" s="196">
        <v>2.4700000000000002</v>
      </c>
      <c r="Q9" s="196">
        <v>0</v>
      </c>
      <c r="R9" s="196">
        <v>5.97</v>
      </c>
      <c r="S9" s="196">
        <v>4.78</v>
      </c>
      <c r="T9" s="196">
        <v>0</v>
      </c>
      <c r="U9" s="196">
        <v>13.1</v>
      </c>
      <c r="V9" s="196">
        <v>4.6100000000000003</v>
      </c>
      <c r="W9" s="196">
        <v>5</v>
      </c>
      <c r="X9" s="196">
        <v>1.48</v>
      </c>
      <c r="Y9" s="196">
        <v>0</v>
      </c>
      <c r="Z9" s="196">
        <v>38.03</v>
      </c>
      <c r="AA9" s="196">
        <v>13.31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17.68</v>
      </c>
      <c r="AI9" s="196">
        <v>0</v>
      </c>
      <c r="AJ9" s="196">
        <v>0</v>
      </c>
      <c r="AK9" s="196">
        <v>8.6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7.47</v>
      </c>
      <c r="AS9" s="196">
        <v>17.739999999999998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3.76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87.33</v>
      </c>
      <c r="L10" s="196">
        <v>23.32</v>
      </c>
      <c r="M10" s="196">
        <v>0</v>
      </c>
      <c r="N10" s="196">
        <v>0.57999999999999996</v>
      </c>
      <c r="O10" s="196">
        <v>2</v>
      </c>
      <c r="P10" s="196">
        <v>2.4700000000000002</v>
      </c>
      <c r="Q10" s="196">
        <v>0</v>
      </c>
      <c r="R10" s="196">
        <v>5.97</v>
      </c>
      <c r="S10" s="196">
        <v>4.78</v>
      </c>
      <c r="T10" s="196">
        <v>0</v>
      </c>
      <c r="U10" s="196">
        <v>13.1</v>
      </c>
      <c r="V10" s="196">
        <v>4.6100000000000003</v>
      </c>
      <c r="W10" s="196">
        <v>5</v>
      </c>
      <c r="X10" s="196">
        <v>1.48</v>
      </c>
      <c r="Y10" s="196">
        <v>0</v>
      </c>
      <c r="Z10" s="196">
        <v>38.03</v>
      </c>
      <c r="AA10" s="196">
        <v>13.31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17.68</v>
      </c>
      <c r="AI10" s="196">
        <v>0</v>
      </c>
      <c r="AJ10" s="196">
        <v>0</v>
      </c>
      <c r="AK10" s="196">
        <v>8.6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7.47</v>
      </c>
      <c r="AS10" s="196">
        <v>17.739999999999998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3.76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87.33</v>
      </c>
      <c r="L11" s="196">
        <v>23.32</v>
      </c>
      <c r="M11" s="196">
        <v>0</v>
      </c>
      <c r="N11" s="196">
        <v>0.57999999999999996</v>
      </c>
      <c r="O11" s="196">
        <v>2</v>
      </c>
      <c r="P11" s="196">
        <v>2.4700000000000002</v>
      </c>
      <c r="Q11" s="196">
        <v>0</v>
      </c>
      <c r="R11" s="196">
        <v>5.97</v>
      </c>
      <c r="S11" s="196">
        <v>4.78</v>
      </c>
      <c r="T11" s="196">
        <v>0</v>
      </c>
      <c r="U11" s="196">
        <v>13.1</v>
      </c>
      <c r="V11" s="196">
        <v>4.6100000000000003</v>
      </c>
      <c r="W11" s="196">
        <v>5</v>
      </c>
      <c r="X11" s="196">
        <v>1.48</v>
      </c>
      <c r="Y11" s="196">
        <v>0</v>
      </c>
      <c r="Z11" s="196">
        <v>38.03</v>
      </c>
      <c r="AA11" s="196">
        <v>13.31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17.68</v>
      </c>
      <c r="AI11" s="196">
        <v>0</v>
      </c>
      <c r="AJ11" s="196">
        <v>0</v>
      </c>
      <c r="AK11" s="196">
        <v>8.6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7.47</v>
      </c>
      <c r="AS11" s="196">
        <v>17.739999999999998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3.76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87.33</v>
      </c>
      <c r="L12" s="196">
        <v>23.32</v>
      </c>
      <c r="M12" s="196">
        <v>0</v>
      </c>
      <c r="N12" s="196">
        <v>0.57999999999999996</v>
      </c>
      <c r="O12" s="196">
        <v>2</v>
      </c>
      <c r="P12" s="196">
        <v>2.4700000000000002</v>
      </c>
      <c r="Q12" s="196">
        <v>0</v>
      </c>
      <c r="R12" s="196">
        <v>5.97</v>
      </c>
      <c r="S12" s="196">
        <v>4.78</v>
      </c>
      <c r="T12" s="196">
        <v>0</v>
      </c>
      <c r="U12" s="196">
        <v>13.1</v>
      </c>
      <c r="V12" s="196">
        <v>4.6100000000000003</v>
      </c>
      <c r="W12" s="196">
        <v>5</v>
      </c>
      <c r="X12" s="196">
        <v>1.48</v>
      </c>
      <c r="Y12" s="196">
        <v>0</v>
      </c>
      <c r="Z12" s="196">
        <v>38.03</v>
      </c>
      <c r="AA12" s="196">
        <v>13.31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17.68</v>
      </c>
      <c r="AI12" s="196">
        <v>0</v>
      </c>
      <c r="AJ12" s="196">
        <v>0</v>
      </c>
      <c r="AK12" s="196">
        <v>8.6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7.47</v>
      </c>
      <c r="AS12" s="196">
        <v>17.739999999999998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3.76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87.33</v>
      </c>
      <c r="L13" s="196">
        <v>23.32</v>
      </c>
      <c r="M13" s="196">
        <v>0</v>
      </c>
      <c r="N13" s="196">
        <v>0.57999999999999996</v>
      </c>
      <c r="O13" s="196">
        <v>2</v>
      </c>
      <c r="P13" s="196">
        <v>2.4700000000000002</v>
      </c>
      <c r="Q13" s="196">
        <v>0</v>
      </c>
      <c r="R13" s="196">
        <v>5.97</v>
      </c>
      <c r="S13" s="196">
        <v>4.78</v>
      </c>
      <c r="T13" s="196">
        <v>0</v>
      </c>
      <c r="U13" s="196">
        <v>13.1</v>
      </c>
      <c r="V13" s="196">
        <v>4.6100000000000003</v>
      </c>
      <c r="W13" s="196">
        <v>5</v>
      </c>
      <c r="X13" s="196">
        <v>1.48</v>
      </c>
      <c r="Y13" s="196">
        <v>0</v>
      </c>
      <c r="Z13" s="196">
        <v>38.03</v>
      </c>
      <c r="AA13" s="196">
        <v>13.31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17.68</v>
      </c>
      <c r="AI13" s="196">
        <v>0</v>
      </c>
      <c r="AJ13" s="196">
        <v>0</v>
      </c>
      <c r="AK13" s="196">
        <v>8.6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7.47</v>
      </c>
      <c r="AS13" s="196">
        <v>17.739999999999998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3.76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87.33</v>
      </c>
      <c r="L14" s="196">
        <v>23.32</v>
      </c>
      <c r="M14" s="196">
        <v>0</v>
      </c>
      <c r="N14" s="196">
        <v>0.57999999999999996</v>
      </c>
      <c r="O14" s="196">
        <v>2</v>
      </c>
      <c r="P14" s="196">
        <v>2.4700000000000002</v>
      </c>
      <c r="Q14" s="196">
        <v>0</v>
      </c>
      <c r="R14" s="196">
        <v>5.97</v>
      </c>
      <c r="S14" s="196">
        <v>4.78</v>
      </c>
      <c r="T14" s="196">
        <v>0</v>
      </c>
      <c r="U14" s="196">
        <v>13.1</v>
      </c>
      <c r="V14" s="196">
        <v>4.6100000000000003</v>
      </c>
      <c r="W14" s="196">
        <v>5</v>
      </c>
      <c r="X14" s="196">
        <v>1.48</v>
      </c>
      <c r="Y14" s="196">
        <v>0</v>
      </c>
      <c r="Z14" s="196">
        <v>38.03</v>
      </c>
      <c r="AA14" s="196">
        <v>13.31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17.68</v>
      </c>
      <c r="AI14" s="196">
        <v>0</v>
      </c>
      <c r="AJ14" s="196">
        <v>0</v>
      </c>
      <c r="AK14" s="196">
        <v>8.6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7.47</v>
      </c>
      <c r="AS14" s="196">
        <v>17.739999999999998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3.76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87.33</v>
      </c>
      <c r="L15" s="196">
        <v>23.32</v>
      </c>
      <c r="M15" s="196">
        <v>0</v>
      </c>
      <c r="N15" s="196">
        <v>0.57999999999999996</v>
      </c>
      <c r="O15" s="196">
        <v>2</v>
      </c>
      <c r="P15" s="196">
        <v>2.4700000000000002</v>
      </c>
      <c r="Q15" s="196">
        <v>0</v>
      </c>
      <c r="R15" s="196">
        <v>5.97</v>
      </c>
      <c r="S15" s="196">
        <v>4.78</v>
      </c>
      <c r="T15" s="196">
        <v>0</v>
      </c>
      <c r="U15" s="196">
        <v>13.1</v>
      </c>
      <c r="V15" s="196">
        <v>4.6100000000000003</v>
      </c>
      <c r="W15" s="196">
        <v>5</v>
      </c>
      <c r="X15" s="196">
        <v>14.42</v>
      </c>
      <c r="Y15" s="196">
        <v>0</v>
      </c>
      <c r="Z15" s="196">
        <v>38.03</v>
      </c>
      <c r="AA15" s="196">
        <v>13.31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17.68</v>
      </c>
      <c r="AI15" s="196">
        <v>0</v>
      </c>
      <c r="AJ15" s="196">
        <v>0</v>
      </c>
      <c r="AK15" s="196">
        <v>8.6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7.47</v>
      </c>
      <c r="AS15" s="196">
        <v>17.739999999999998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3.76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87.33</v>
      </c>
      <c r="L16" s="196">
        <v>23.32</v>
      </c>
      <c r="M16" s="196">
        <v>0</v>
      </c>
      <c r="N16" s="196">
        <v>0.57999999999999996</v>
      </c>
      <c r="O16" s="196">
        <v>2</v>
      </c>
      <c r="P16" s="196">
        <v>2.4700000000000002</v>
      </c>
      <c r="Q16" s="196">
        <v>0</v>
      </c>
      <c r="R16" s="196">
        <v>5.97</v>
      </c>
      <c r="S16" s="196">
        <v>4.78</v>
      </c>
      <c r="T16" s="196">
        <v>0</v>
      </c>
      <c r="U16" s="196">
        <v>13.1</v>
      </c>
      <c r="V16" s="196">
        <v>4.6100000000000003</v>
      </c>
      <c r="W16" s="196">
        <v>5</v>
      </c>
      <c r="X16" s="196">
        <v>14.42</v>
      </c>
      <c r="Y16" s="196">
        <v>0</v>
      </c>
      <c r="Z16" s="196">
        <v>38.03</v>
      </c>
      <c r="AA16" s="196">
        <v>13.31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17.68</v>
      </c>
      <c r="AI16" s="196">
        <v>0</v>
      </c>
      <c r="AJ16" s="196">
        <v>0</v>
      </c>
      <c r="AK16" s="196">
        <v>8.6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7.47</v>
      </c>
      <c r="AS16" s="196">
        <v>17.739999999999998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3.76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87.33</v>
      </c>
      <c r="L17" s="196">
        <v>23.32</v>
      </c>
      <c r="M17" s="196">
        <v>0</v>
      </c>
      <c r="N17" s="196">
        <v>0.57999999999999996</v>
      </c>
      <c r="O17" s="196">
        <v>2</v>
      </c>
      <c r="P17" s="196">
        <v>2.4700000000000002</v>
      </c>
      <c r="Q17" s="196">
        <v>0</v>
      </c>
      <c r="R17" s="196">
        <v>5.97</v>
      </c>
      <c r="S17" s="196">
        <v>4.78</v>
      </c>
      <c r="T17" s="196">
        <v>0</v>
      </c>
      <c r="U17" s="196">
        <v>13.1</v>
      </c>
      <c r="V17" s="196">
        <v>4.6100000000000003</v>
      </c>
      <c r="W17" s="196">
        <v>5</v>
      </c>
      <c r="X17" s="196">
        <v>5.34</v>
      </c>
      <c r="Y17" s="196">
        <v>0</v>
      </c>
      <c r="Z17" s="196">
        <v>38.03</v>
      </c>
      <c r="AA17" s="196">
        <v>13.31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17.68</v>
      </c>
      <c r="AI17" s="196">
        <v>0</v>
      </c>
      <c r="AJ17" s="196">
        <v>0</v>
      </c>
      <c r="AK17" s="196">
        <v>8.6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7.47</v>
      </c>
      <c r="AS17" s="196">
        <v>17.739999999999998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3.76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87.33</v>
      </c>
      <c r="L18" s="196">
        <v>23.32</v>
      </c>
      <c r="M18" s="196">
        <v>0</v>
      </c>
      <c r="N18" s="196">
        <v>0.57999999999999996</v>
      </c>
      <c r="O18" s="196">
        <v>2</v>
      </c>
      <c r="P18" s="196">
        <v>2.4700000000000002</v>
      </c>
      <c r="Q18" s="196">
        <v>0</v>
      </c>
      <c r="R18" s="196">
        <v>5.97</v>
      </c>
      <c r="S18" s="196">
        <v>4.78</v>
      </c>
      <c r="T18" s="196">
        <v>0</v>
      </c>
      <c r="U18" s="196">
        <v>13.1</v>
      </c>
      <c r="V18" s="196">
        <v>4.6100000000000003</v>
      </c>
      <c r="W18" s="196">
        <v>5</v>
      </c>
      <c r="X18" s="196">
        <v>5.34</v>
      </c>
      <c r="Y18" s="196">
        <v>0</v>
      </c>
      <c r="Z18" s="196">
        <v>38.03</v>
      </c>
      <c r="AA18" s="196">
        <v>13.31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17.68</v>
      </c>
      <c r="AI18" s="196">
        <v>0</v>
      </c>
      <c r="AJ18" s="196">
        <v>0</v>
      </c>
      <c r="AK18" s="196">
        <v>8.6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7.47</v>
      </c>
      <c r="AS18" s="196">
        <v>17.739999999999998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3.76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87.33</v>
      </c>
      <c r="L19" s="196">
        <v>23.32</v>
      </c>
      <c r="M19" s="196">
        <v>0</v>
      </c>
      <c r="N19" s="196">
        <v>0.57999999999999996</v>
      </c>
      <c r="O19" s="196">
        <v>2</v>
      </c>
      <c r="P19" s="196">
        <v>2.4700000000000002</v>
      </c>
      <c r="Q19" s="196">
        <v>0</v>
      </c>
      <c r="R19" s="196">
        <v>5.97</v>
      </c>
      <c r="S19" s="196">
        <v>4.78</v>
      </c>
      <c r="T19" s="196">
        <v>0</v>
      </c>
      <c r="U19" s="196">
        <v>10.74</v>
      </c>
      <c r="V19" s="196">
        <v>4.6100000000000003</v>
      </c>
      <c r="W19" s="196">
        <v>5</v>
      </c>
      <c r="X19" s="196">
        <v>5.34</v>
      </c>
      <c r="Y19" s="196">
        <v>0</v>
      </c>
      <c r="Z19" s="196">
        <v>38.03</v>
      </c>
      <c r="AA19" s="196">
        <v>13.31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17.68</v>
      </c>
      <c r="AI19" s="196">
        <v>0</v>
      </c>
      <c r="AJ19" s="196">
        <v>0</v>
      </c>
      <c r="AK19" s="196">
        <v>8.6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7.47</v>
      </c>
      <c r="AS19" s="196">
        <v>17.739999999999998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3.76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87.33</v>
      </c>
      <c r="L20" s="196">
        <v>23.32</v>
      </c>
      <c r="M20" s="196">
        <v>0</v>
      </c>
      <c r="N20" s="196">
        <v>0.57999999999999996</v>
      </c>
      <c r="O20" s="196">
        <v>2</v>
      </c>
      <c r="P20" s="196">
        <v>2.4700000000000002</v>
      </c>
      <c r="Q20" s="196">
        <v>0</v>
      </c>
      <c r="R20" s="196">
        <v>5.97</v>
      </c>
      <c r="S20" s="196">
        <v>4.78</v>
      </c>
      <c r="T20" s="196">
        <v>0</v>
      </c>
      <c r="U20" s="196">
        <v>10.74</v>
      </c>
      <c r="V20" s="196">
        <v>4.6100000000000003</v>
      </c>
      <c r="W20" s="196">
        <v>5</v>
      </c>
      <c r="X20" s="196">
        <v>5.34</v>
      </c>
      <c r="Y20" s="196">
        <v>0</v>
      </c>
      <c r="Z20" s="196">
        <v>38.03</v>
      </c>
      <c r="AA20" s="196">
        <v>13.31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17.68</v>
      </c>
      <c r="AI20" s="196">
        <v>0</v>
      </c>
      <c r="AJ20" s="196">
        <v>0</v>
      </c>
      <c r="AK20" s="196">
        <v>8.6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7.47</v>
      </c>
      <c r="AS20" s="196">
        <v>17.739999999999998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3.76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87.33</v>
      </c>
      <c r="L21" s="196">
        <v>23.32</v>
      </c>
      <c r="M21" s="196">
        <v>0</v>
      </c>
      <c r="N21" s="196">
        <v>0.57999999999999996</v>
      </c>
      <c r="O21" s="196">
        <v>2</v>
      </c>
      <c r="P21" s="196">
        <v>2.4700000000000002</v>
      </c>
      <c r="Q21" s="196">
        <v>0</v>
      </c>
      <c r="R21" s="196">
        <v>5.97</v>
      </c>
      <c r="S21" s="196">
        <v>4.78</v>
      </c>
      <c r="T21" s="196">
        <v>0</v>
      </c>
      <c r="U21" s="196">
        <v>10.74</v>
      </c>
      <c r="V21" s="196">
        <v>4.6100000000000003</v>
      </c>
      <c r="W21" s="196">
        <v>5</v>
      </c>
      <c r="X21" s="196">
        <v>5.34</v>
      </c>
      <c r="Y21" s="196">
        <v>0</v>
      </c>
      <c r="Z21" s="196">
        <v>38.03</v>
      </c>
      <c r="AA21" s="196">
        <v>13.31</v>
      </c>
      <c r="AB21" s="196">
        <v>0</v>
      </c>
      <c r="AC21" s="196">
        <v>-7.15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17.68</v>
      </c>
      <c r="AI21" s="196">
        <v>0</v>
      </c>
      <c r="AJ21" s="196">
        <v>0</v>
      </c>
      <c r="AK21" s="196">
        <v>8.6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7.47</v>
      </c>
      <c r="AS21" s="196">
        <v>17.739999999999998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3.76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87.33</v>
      </c>
      <c r="L22" s="196">
        <v>23.32</v>
      </c>
      <c r="M22" s="196">
        <v>0</v>
      </c>
      <c r="N22" s="196">
        <v>0.57999999999999996</v>
      </c>
      <c r="O22" s="196">
        <v>2</v>
      </c>
      <c r="P22" s="196">
        <v>2.4700000000000002</v>
      </c>
      <c r="Q22" s="196">
        <v>0</v>
      </c>
      <c r="R22" s="196">
        <v>5.97</v>
      </c>
      <c r="S22" s="196">
        <v>4.78</v>
      </c>
      <c r="T22" s="196">
        <v>0</v>
      </c>
      <c r="U22" s="196">
        <v>10.74</v>
      </c>
      <c r="V22" s="196">
        <v>4.6100000000000003</v>
      </c>
      <c r="W22" s="196">
        <v>5</v>
      </c>
      <c r="X22" s="196">
        <v>5.34</v>
      </c>
      <c r="Y22" s="196">
        <v>0</v>
      </c>
      <c r="Z22" s="196">
        <v>38.03</v>
      </c>
      <c r="AA22" s="196">
        <v>13.31</v>
      </c>
      <c r="AB22" s="196">
        <v>0</v>
      </c>
      <c r="AC22" s="196">
        <v>-7.15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17.68</v>
      </c>
      <c r="AI22" s="196">
        <v>0</v>
      </c>
      <c r="AJ22" s="196">
        <v>0</v>
      </c>
      <c r="AK22" s="196">
        <v>8.6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7.47</v>
      </c>
      <c r="AS22" s="196">
        <v>17.739999999999998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3.76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87.33</v>
      </c>
      <c r="L23" s="196">
        <v>23.32</v>
      </c>
      <c r="M23" s="196">
        <v>0</v>
      </c>
      <c r="N23" s="196">
        <v>0.57999999999999996</v>
      </c>
      <c r="O23" s="196">
        <v>2</v>
      </c>
      <c r="P23" s="196">
        <v>2.4700000000000002</v>
      </c>
      <c r="Q23" s="196">
        <v>0</v>
      </c>
      <c r="R23" s="196">
        <v>5.97</v>
      </c>
      <c r="S23" s="196">
        <v>4.78</v>
      </c>
      <c r="T23" s="196">
        <v>0</v>
      </c>
      <c r="U23" s="196">
        <v>10.74</v>
      </c>
      <c r="V23" s="196">
        <v>4.6100000000000003</v>
      </c>
      <c r="W23" s="196">
        <v>5</v>
      </c>
      <c r="X23" s="196">
        <v>0</v>
      </c>
      <c r="Y23" s="196">
        <v>0</v>
      </c>
      <c r="Z23" s="196">
        <v>38.03</v>
      </c>
      <c r="AA23" s="196">
        <v>13.31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17.68</v>
      </c>
      <c r="AI23" s="196">
        <v>0</v>
      </c>
      <c r="AJ23" s="196">
        <v>0</v>
      </c>
      <c r="AK23" s="196">
        <v>8.6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7.47</v>
      </c>
      <c r="AS23" s="196">
        <v>17.739999999999998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3.76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87.33</v>
      </c>
      <c r="L24" s="196">
        <v>23.32</v>
      </c>
      <c r="M24" s="196">
        <v>0</v>
      </c>
      <c r="N24" s="196">
        <v>0.57999999999999996</v>
      </c>
      <c r="O24" s="196">
        <v>2</v>
      </c>
      <c r="P24" s="196">
        <v>2.4700000000000002</v>
      </c>
      <c r="Q24" s="196">
        <v>0</v>
      </c>
      <c r="R24" s="196">
        <v>5.97</v>
      </c>
      <c r="S24" s="196">
        <v>4.78</v>
      </c>
      <c r="T24" s="196">
        <v>0</v>
      </c>
      <c r="U24" s="196">
        <v>10.74</v>
      </c>
      <c r="V24" s="196">
        <v>4.6100000000000003</v>
      </c>
      <c r="W24" s="196">
        <v>5</v>
      </c>
      <c r="X24" s="196">
        <v>0</v>
      </c>
      <c r="Y24" s="196">
        <v>0</v>
      </c>
      <c r="Z24" s="196">
        <v>38.03</v>
      </c>
      <c r="AA24" s="196">
        <v>13.31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17.68</v>
      </c>
      <c r="AI24" s="196">
        <v>0</v>
      </c>
      <c r="AJ24" s="196">
        <v>0</v>
      </c>
      <c r="AK24" s="196">
        <v>8.6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7.47</v>
      </c>
      <c r="AS24" s="196">
        <v>17.739999999999998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3.76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87.33</v>
      </c>
      <c r="L25" s="196">
        <v>9.8800000000000008</v>
      </c>
      <c r="M25" s="196">
        <v>0</v>
      </c>
      <c r="N25" s="196">
        <v>0.57999999999999996</v>
      </c>
      <c r="O25" s="196">
        <v>2</v>
      </c>
      <c r="P25" s="196">
        <v>2.4700000000000002</v>
      </c>
      <c r="Q25" s="196">
        <v>0</v>
      </c>
      <c r="R25" s="196">
        <v>0.43</v>
      </c>
      <c r="S25" s="196">
        <v>4.8600000000000003</v>
      </c>
      <c r="T25" s="196">
        <v>0</v>
      </c>
      <c r="U25" s="196">
        <v>10.74</v>
      </c>
      <c r="V25" s="196">
        <v>0.18</v>
      </c>
      <c r="W25" s="196">
        <v>0.35</v>
      </c>
      <c r="X25" s="196">
        <v>1.26</v>
      </c>
      <c r="Y25" s="196">
        <v>0</v>
      </c>
      <c r="Z25" s="196">
        <v>2.8</v>
      </c>
      <c r="AA25" s="196">
        <v>13.31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17.68</v>
      </c>
      <c r="AI25" s="196">
        <v>0</v>
      </c>
      <c r="AJ25" s="196">
        <v>0</v>
      </c>
      <c r="AK25" s="196">
        <v>8.6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7.47</v>
      </c>
      <c r="AS25" s="196">
        <v>17.739999999999998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3.76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87.33</v>
      </c>
      <c r="L26" s="196">
        <v>1.72</v>
      </c>
      <c r="M26" s="196">
        <v>0</v>
      </c>
      <c r="N26" s="196">
        <v>0.57999999999999996</v>
      </c>
      <c r="O26" s="196">
        <v>2</v>
      </c>
      <c r="P26" s="196">
        <v>2.4700000000000002</v>
      </c>
      <c r="Q26" s="196">
        <v>0</v>
      </c>
      <c r="R26" s="196">
        <v>0.43</v>
      </c>
      <c r="S26" s="196">
        <v>0.26</v>
      </c>
      <c r="T26" s="196">
        <v>0</v>
      </c>
      <c r="U26" s="196">
        <v>10.74</v>
      </c>
      <c r="V26" s="196">
        <v>0.18</v>
      </c>
      <c r="W26" s="196">
        <v>0.35</v>
      </c>
      <c r="X26" s="196">
        <v>1.26</v>
      </c>
      <c r="Y26" s="196">
        <v>0</v>
      </c>
      <c r="Z26" s="196">
        <v>2.8</v>
      </c>
      <c r="AA26" s="196">
        <v>0.91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17.68</v>
      </c>
      <c r="AI26" s="196">
        <v>0</v>
      </c>
      <c r="AJ26" s="196">
        <v>0</v>
      </c>
      <c r="AK26" s="196">
        <v>8.6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7.47</v>
      </c>
      <c r="AS26" s="196">
        <v>17.739999999999998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3.76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87.33</v>
      </c>
      <c r="L27" s="196">
        <v>1.72</v>
      </c>
      <c r="M27" s="196">
        <v>0</v>
      </c>
      <c r="N27" s="196">
        <v>0.57999999999999996</v>
      </c>
      <c r="O27" s="196">
        <v>2</v>
      </c>
      <c r="P27" s="196">
        <v>2.4700000000000002</v>
      </c>
      <c r="Q27" s="196">
        <v>0</v>
      </c>
      <c r="R27" s="196">
        <v>0.43</v>
      </c>
      <c r="S27" s="196">
        <v>0.26</v>
      </c>
      <c r="T27" s="196">
        <v>0</v>
      </c>
      <c r="U27" s="196">
        <v>10.74</v>
      </c>
      <c r="V27" s="196">
        <v>0.18</v>
      </c>
      <c r="W27" s="196">
        <v>0.35</v>
      </c>
      <c r="X27" s="196">
        <v>1.26</v>
      </c>
      <c r="Y27" s="196">
        <v>0</v>
      </c>
      <c r="Z27" s="196">
        <v>2.8</v>
      </c>
      <c r="AA27" s="196">
        <v>0.91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17.68</v>
      </c>
      <c r="AI27" s="196">
        <v>0</v>
      </c>
      <c r="AJ27" s="196">
        <v>0</v>
      </c>
      <c r="AK27" s="196">
        <v>8.6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7.47</v>
      </c>
      <c r="AS27" s="196">
        <v>17.739999999999998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3.76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87.33</v>
      </c>
      <c r="L28" s="196">
        <v>6.99</v>
      </c>
      <c r="M28" s="196">
        <v>0</v>
      </c>
      <c r="N28" s="196">
        <v>0.57999999999999996</v>
      </c>
      <c r="O28" s="196">
        <v>2</v>
      </c>
      <c r="P28" s="196">
        <v>2.4700000000000002</v>
      </c>
      <c r="Q28" s="196">
        <v>0</v>
      </c>
      <c r="R28" s="196">
        <v>0.43</v>
      </c>
      <c r="S28" s="196">
        <v>4.8600000000000003</v>
      </c>
      <c r="T28" s="196">
        <v>0</v>
      </c>
      <c r="U28" s="196">
        <v>10.74</v>
      </c>
      <c r="V28" s="196">
        <v>0.18</v>
      </c>
      <c r="W28" s="196">
        <v>0.35</v>
      </c>
      <c r="X28" s="196">
        <v>1.26</v>
      </c>
      <c r="Y28" s="196">
        <v>0</v>
      </c>
      <c r="Z28" s="196">
        <v>2.8</v>
      </c>
      <c r="AA28" s="196">
        <v>0.91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17.68</v>
      </c>
      <c r="AI28" s="196">
        <v>0</v>
      </c>
      <c r="AJ28" s="196">
        <v>0</v>
      </c>
      <c r="AK28" s="196">
        <v>8.6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7.47</v>
      </c>
      <c r="AS28" s="196">
        <v>18.149999999999999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3.76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20.58</v>
      </c>
      <c r="L29" s="196">
        <v>1.81</v>
      </c>
      <c r="M29" s="196">
        <v>0</v>
      </c>
      <c r="N29" s="196">
        <v>0.57999999999999996</v>
      </c>
      <c r="O29" s="196">
        <v>2</v>
      </c>
      <c r="P29" s="196">
        <v>2.4700000000000002</v>
      </c>
      <c r="Q29" s="196">
        <v>0</v>
      </c>
      <c r="R29" s="196">
        <v>0.43</v>
      </c>
      <c r="S29" s="196">
        <v>1.18</v>
      </c>
      <c r="T29" s="196">
        <v>0</v>
      </c>
      <c r="U29" s="196">
        <v>19.059999999999999</v>
      </c>
      <c r="V29" s="196">
        <v>0.18</v>
      </c>
      <c r="W29" s="196">
        <v>0.35</v>
      </c>
      <c r="X29" s="196">
        <v>1.26</v>
      </c>
      <c r="Y29" s="196">
        <v>0</v>
      </c>
      <c r="Z29" s="196">
        <v>2.8</v>
      </c>
      <c r="AA29" s="196">
        <v>0.91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17.68</v>
      </c>
      <c r="AI29" s="196">
        <v>0</v>
      </c>
      <c r="AJ29" s="196">
        <v>0</v>
      </c>
      <c r="AK29" s="196">
        <v>8.6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7.47</v>
      </c>
      <c r="AS29" s="196">
        <v>18.149999999999999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3.76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6.5</v>
      </c>
      <c r="L30" s="196">
        <v>1.72</v>
      </c>
      <c r="M30" s="196">
        <v>0</v>
      </c>
      <c r="N30" s="196">
        <v>0.57999999999999996</v>
      </c>
      <c r="O30" s="196">
        <v>2</v>
      </c>
      <c r="P30" s="196">
        <v>2.4700000000000002</v>
      </c>
      <c r="Q30" s="196">
        <v>0</v>
      </c>
      <c r="R30" s="196">
        <v>0.43</v>
      </c>
      <c r="S30" s="196">
        <v>0.26</v>
      </c>
      <c r="T30" s="196">
        <v>0</v>
      </c>
      <c r="U30" s="196">
        <v>16.72</v>
      </c>
      <c r="V30" s="196">
        <v>0.18</v>
      </c>
      <c r="W30" s="196">
        <v>0.35</v>
      </c>
      <c r="X30" s="196">
        <v>1.26</v>
      </c>
      <c r="Y30" s="196">
        <v>0</v>
      </c>
      <c r="Z30" s="196">
        <v>2.8</v>
      </c>
      <c r="AA30" s="196">
        <v>0.91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17.68</v>
      </c>
      <c r="AI30" s="196">
        <v>0</v>
      </c>
      <c r="AJ30" s="196">
        <v>0</v>
      </c>
      <c r="AK30" s="196">
        <v>3.46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7.47</v>
      </c>
      <c r="AS30" s="196">
        <v>18.149999999999999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3.76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6.5</v>
      </c>
      <c r="L31" s="196">
        <v>1.72</v>
      </c>
      <c r="M31" s="196">
        <v>0</v>
      </c>
      <c r="N31" s="196">
        <v>0.57999999999999996</v>
      </c>
      <c r="O31" s="196">
        <v>2</v>
      </c>
      <c r="P31" s="196">
        <v>2.4700000000000002</v>
      </c>
      <c r="Q31" s="196">
        <v>0</v>
      </c>
      <c r="R31" s="196">
        <v>0.43</v>
      </c>
      <c r="S31" s="196">
        <v>0.26</v>
      </c>
      <c r="T31" s="196">
        <v>0</v>
      </c>
      <c r="U31" s="196">
        <v>14.45</v>
      </c>
      <c r="V31" s="196">
        <v>0.18</v>
      </c>
      <c r="W31" s="196">
        <v>0.35</v>
      </c>
      <c r="X31" s="196">
        <v>1.26</v>
      </c>
      <c r="Y31" s="196">
        <v>0</v>
      </c>
      <c r="Z31" s="196">
        <v>2.8</v>
      </c>
      <c r="AA31" s="196">
        <v>0.91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17.68</v>
      </c>
      <c r="AI31" s="196">
        <v>0</v>
      </c>
      <c r="AJ31" s="196">
        <v>0</v>
      </c>
      <c r="AK31" s="196">
        <v>3.46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7.47</v>
      </c>
      <c r="AS31" s="196">
        <v>18.149999999999999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3.76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6.5</v>
      </c>
      <c r="L32" s="196">
        <v>1.72</v>
      </c>
      <c r="M32" s="196">
        <v>0</v>
      </c>
      <c r="N32" s="196">
        <v>0.57999999999999996</v>
      </c>
      <c r="O32" s="196">
        <v>2</v>
      </c>
      <c r="P32" s="196">
        <v>2.4700000000000002</v>
      </c>
      <c r="Q32" s="196">
        <v>0</v>
      </c>
      <c r="R32" s="196">
        <v>0.43</v>
      </c>
      <c r="S32" s="196">
        <v>0.26</v>
      </c>
      <c r="T32" s="196">
        <v>0</v>
      </c>
      <c r="U32" s="196">
        <v>13.48</v>
      </c>
      <c r="V32" s="196">
        <v>0.18</v>
      </c>
      <c r="W32" s="196">
        <v>0.35</v>
      </c>
      <c r="X32" s="196">
        <v>1.26</v>
      </c>
      <c r="Y32" s="196">
        <v>0</v>
      </c>
      <c r="Z32" s="196">
        <v>2.8</v>
      </c>
      <c r="AA32" s="196">
        <v>0.91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17.68</v>
      </c>
      <c r="AI32" s="196">
        <v>0</v>
      </c>
      <c r="AJ32" s="196">
        <v>0</v>
      </c>
      <c r="AK32" s="196">
        <v>3.46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7.47</v>
      </c>
      <c r="AS32" s="196">
        <v>18.149999999999999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3.76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6.5</v>
      </c>
      <c r="L33" s="196">
        <v>1.72</v>
      </c>
      <c r="M33" s="196">
        <v>0</v>
      </c>
      <c r="N33" s="196">
        <v>0.57999999999999996</v>
      </c>
      <c r="O33" s="196">
        <v>2</v>
      </c>
      <c r="P33" s="196">
        <v>2.4700000000000002</v>
      </c>
      <c r="Q33" s="196">
        <v>0</v>
      </c>
      <c r="R33" s="196">
        <v>0.43</v>
      </c>
      <c r="S33" s="196">
        <v>0.26</v>
      </c>
      <c r="T33" s="196">
        <v>0</v>
      </c>
      <c r="U33" s="196">
        <v>13.74</v>
      </c>
      <c r="V33" s="196">
        <v>0.18</v>
      </c>
      <c r="W33" s="196">
        <v>0.35</v>
      </c>
      <c r="X33" s="196">
        <v>7.86</v>
      </c>
      <c r="Y33" s="196">
        <v>0</v>
      </c>
      <c r="Z33" s="196">
        <v>2.8</v>
      </c>
      <c r="AA33" s="196">
        <v>0.91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17.68</v>
      </c>
      <c r="AI33" s="196">
        <v>0</v>
      </c>
      <c r="AJ33" s="196">
        <v>0</v>
      </c>
      <c r="AK33" s="196">
        <v>3.46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7.34</v>
      </c>
      <c r="AS33" s="196">
        <v>18.149999999999999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3.76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6.5</v>
      </c>
      <c r="L34" s="196">
        <v>1.7</v>
      </c>
      <c r="M34" s="196">
        <v>0</v>
      </c>
      <c r="N34" s="196">
        <v>0.57999999999999996</v>
      </c>
      <c r="O34" s="196">
        <v>2</v>
      </c>
      <c r="P34" s="196">
        <v>2.4700000000000002</v>
      </c>
      <c r="Q34" s="196">
        <v>0</v>
      </c>
      <c r="R34" s="196">
        <v>0.43</v>
      </c>
      <c r="S34" s="196">
        <v>0.26</v>
      </c>
      <c r="T34" s="196">
        <v>0</v>
      </c>
      <c r="U34" s="196">
        <v>13.98</v>
      </c>
      <c r="V34" s="196">
        <v>0.18</v>
      </c>
      <c r="W34" s="196">
        <v>0.35</v>
      </c>
      <c r="X34" s="196">
        <v>5.7</v>
      </c>
      <c r="Y34" s="196">
        <v>0</v>
      </c>
      <c r="Z34" s="196">
        <v>2.8</v>
      </c>
      <c r="AA34" s="196">
        <v>0.91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17.68</v>
      </c>
      <c r="AI34" s="196">
        <v>0</v>
      </c>
      <c r="AJ34" s="196">
        <v>0</v>
      </c>
      <c r="AK34" s="196">
        <v>3.46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7.34</v>
      </c>
      <c r="AS34" s="196">
        <v>18.149999999999999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3.76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6.5</v>
      </c>
      <c r="L35" s="196">
        <v>1.7</v>
      </c>
      <c r="M35" s="196">
        <v>0</v>
      </c>
      <c r="N35" s="196">
        <v>0.57999999999999996</v>
      </c>
      <c r="O35" s="196">
        <v>2</v>
      </c>
      <c r="P35" s="196">
        <v>2.4700000000000002</v>
      </c>
      <c r="Q35" s="196">
        <v>0</v>
      </c>
      <c r="R35" s="196">
        <v>0.43</v>
      </c>
      <c r="S35" s="196">
        <v>0.26</v>
      </c>
      <c r="T35" s="196">
        <v>0</v>
      </c>
      <c r="U35" s="196">
        <v>14.72</v>
      </c>
      <c r="V35" s="196">
        <v>0.18</v>
      </c>
      <c r="W35" s="196">
        <v>0.35</v>
      </c>
      <c r="X35" s="196">
        <v>5.58</v>
      </c>
      <c r="Y35" s="196">
        <v>0</v>
      </c>
      <c r="Z35" s="196">
        <v>2.8</v>
      </c>
      <c r="AA35" s="196">
        <v>0.91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17.68</v>
      </c>
      <c r="AI35" s="196">
        <v>0</v>
      </c>
      <c r="AJ35" s="196">
        <v>0</v>
      </c>
      <c r="AK35" s="196">
        <v>3.46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7.34</v>
      </c>
      <c r="AS35" s="196">
        <v>18.149999999999999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3.76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6.5</v>
      </c>
      <c r="L36" s="196">
        <v>1.7</v>
      </c>
      <c r="M36" s="196">
        <v>0</v>
      </c>
      <c r="N36" s="196">
        <v>0.57999999999999996</v>
      </c>
      <c r="O36" s="196">
        <v>2</v>
      </c>
      <c r="P36" s="196">
        <v>2.4700000000000002</v>
      </c>
      <c r="Q36" s="196">
        <v>0</v>
      </c>
      <c r="R36" s="196">
        <v>0.43</v>
      </c>
      <c r="S36" s="196">
        <v>0.26</v>
      </c>
      <c r="T36" s="196">
        <v>0</v>
      </c>
      <c r="U36" s="196">
        <v>13.1</v>
      </c>
      <c r="V36" s="196">
        <v>0.18</v>
      </c>
      <c r="W36" s="196">
        <v>0.35</v>
      </c>
      <c r="X36" s="196">
        <v>5.58</v>
      </c>
      <c r="Y36" s="196">
        <v>0</v>
      </c>
      <c r="Z36" s="196">
        <v>2.8</v>
      </c>
      <c r="AA36" s="196">
        <v>0.91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17.68</v>
      </c>
      <c r="AI36" s="196">
        <v>0</v>
      </c>
      <c r="AJ36" s="196">
        <v>0</v>
      </c>
      <c r="AK36" s="196">
        <v>3.46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7.34</v>
      </c>
      <c r="AS36" s="196">
        <v>18.149999999999999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3.76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6.5</v>
      </c>
      <c r="L37" s="196">
        <v>1.7</v>
      </c>
      <c r="M37" s="196">
        <v>0</v>
      </c>
      <c r="N37" s="196">
        <v>0.57999999999999996</v>
      </c>
      <c r="O37" s="196">
        <v>2</v>
      </c>
      <c r="P37" s="196">
        <v>2.4700000000000002</v>
      </c>
      <c r="Q37" s="196">
        <v>0</v>
      </c>
      <c r="R37" s="196">
        <v>0.43</v>
      </c>
      <c r="S37" s="196">
        <v>0.26</v>
      </c>
      <c r="T37" s="196">
        <v>0</v>
      </c>
      <c r="U37" s="196">
        <v>13.1</v>
      </c>
      <c r="V37" s="196">
        <v>0.18</v>
      </c>
      <c r="W37" s="196">
        <v>0.35</v>
      </c>
      <c r="X37" s="196">
        <v>5.58</v>
      </c>
      <c r="Y37" s="196">
        <v>0</v>
      </c>
      <c r="Z37" s="196">
        <v>2.8</v>
      </c>
      <c r="AA37" s="196">
        <v>0.91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17.68</v>
      </c>
      <c r="AI37" s="196">
        <v>0</v>
      </c>
      <c r="AJ37" s="196">
        <v>0</v>
      </c>
      <c r="AK37" s="196">
        <v>3.46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7.34</v>
      </c>
      <c r="AS37" s="196">
        <v>18.149999999999999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3.76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6.5</v>
      </c>
      <c r="L38" s="196">
        <v>1.7</v>
      </c>
      <c r="M38" s="196">
        <v>0</v>
      </c>
      <c r="N38" s="196">
        <v>0.57999999999999996</v>
      </c>
      <c r="O38" s="196">
        <v>2</v>
      </c>
      <c r="P38" s="196">
        <v>2.4700000000000002</v>
      </c>
      <c r="Q38" s="196">
        <v>0</v>
      </c>
      <c r="R38" s="196">
        <v>0.43</v>
      </c>
      <c r="S38" s="196">
        <v>0.26</v>
      </c>
      <c r="T38" s="196">
        <v>0</v>
      </c>
      <c r="U38" s="196">
        <v>13.1</v>
      </c>
      <c r="V38" s="196">
        <v>0.18</v>
      </c>
      <c r="W38" s="196">
        <v>0.35</v>
      </c>
      <c r="X38" s="196">
        <v>5.58</v>
      </c>
      <c r="Y38" s="196">
        <v>0</v>
      </c>
      <c r="Z38" s="196">
        <v>2.8</v>
      </c>
      <c r="AA38" s="196">
        <v>0.91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17.68</v>
      </c>
      <c r="AI38" s="196">
        <v>0</v>
      </c>
      <c r="AJ38" s="196">
        <v>0</v>
      </c>
      <c r="AK38" s="196">
        <v>3.46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7.34</v>
      </c>
      <c r="AS38" s="196">
        <v>18.149999999999999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3.76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6.5</v>
      </c>
      <c r="L39" s="196">
        <v>1.7</v>
      </c>
      <c r="M39" s="196">
        <v>0</v>
      </c>
      <c r="N39" s="196">
        <v>0.57999999999999996</v>
      </c>
      <c r="O39" s="196">
        <v>2</v>
      </c>
      <c r="P39" s="196">
        <v>2.4700000000000002</v>
      </c>
      <c r="Q39" s="196">
        <v>0</v>
      </c>
      <c r="R39" s="196">
        <v>0.43</v>
      </c>
      <c r="S39" s="196">
        <v>0.26</v>
      </c>
      <c r="T39" s="196">
        <v>0</v>
      </c>
      <c r="U39" s="196">
        <v>13.1</v>
      </c>
      <c r="V39" s="196">
        <v>0.18</v>
      </c>
      <c r="W39" s="196">
        <v>0.35</v>
      </c>
      <c r="X39" s="196">
        <v>5.58</v>
      </c>
      <c r="Y39" s="196">
        <v>0</v>
      </c>
      <c r="Z39" s="196">
        <v>2.8</v>
      </c>
      <c r="AA39" s="196">
        <v>0.91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17.68</v>
      </c>
      <c r="AI39" s="196">
        <v>0</v>
      </c>
      <c r="AJ39" s="196">
        <v>0</v>
      </c>
      <c r="AK39" s="196">
        <v>3.46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7.34</v>
      </c>
      <c r="AS39" s="196">
        <v>18.010000000000002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3.76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6.5</v>
      </c>
      <c r="L40" s="196">
        <v>1.7</v>
      </c>
      <c r="M40" s="196">
        <v>0</v>
      </c>
      <c r="N40" s="196">
        <v>0.57999999999999996</v>
      </c>
      <c r="O40" s="196">
        <v>2</v>
      </c>
      <c r="P40" s="196">
        <v>2.4700000000000002</v>
      </c>
      <c r="Q40" s="196">
        <v>0</v>
      </c>
      <c r="R40" s="196">
        <v>0.43</v>
      </c>
      <c r="S40" s="196">
        <v>0.26</v>
      </c>
      <c r="T40" s="196">
        <v>0</v>
      </c>
      <c r="U40" s="196">
        <v>13.1</v>
      </c>
      <c r="V40" s="196">
        <v>0.18</v>
      </c>
      <c r="W40" s="196">
        <v>0.35</v>
      </c>
      <c r="X40" s="196">
        <v>5.58</v>
      </c>
      <c r="Y40" s="196">
        <v>0</v>
      </c>
      <c r="Z40" s="196">
        <v>2.8</v>
      </c>
      <c r="AA40" s="196">
        <v>0.91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17.68</v>
      </c>
      <c r="AI40" s="196">
        <v>0</v>
      </c>
      <c r="AJ40" s="196">
        <v>0</v>
      </c>
      <c r="AK40" s="196">
        <v>3.46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7.34</v>
      </c>
      <c r="AS40" s="196">
        <v>18.010000000000002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3.76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6.5</v>
      </c>
      <c r="L41" s="196">
        <v>1.7</v>
      </c>
      <c r="M41" s="196">
        <v>0</v>
      </c>
      <c r="N41" s="196">
        <v>0.57999999999999996</v>
      </c>
      <c r="O41" s="196">
        <v>2</v>
      </c>
      <c r="P41" s="196">
        <v>2.4700000000000002</v>
      </c>
      <c r="Q41" s="196">
        <v>0</v>
      </c>
      <c r="R41" s="196">
        <v>0.43</v>
      </c>
      <c r="S41" s="196">
        <v>0.26</v>
      </c>
      <c r="T41" s="196">
        <v>0</v>
      </c>
      <c r="U41" s="196">
        <v>13.1</v>
      </c>
      <c r="V41" s="196">
        <v>0.18</v>
      </c>
      <c r="W41" s="196">
        <v>0.35</v>
      </c>
      <c r="X41" s="196">
        <v>5.58</v>
      </c>
      <c r="Y41" s="196">
        <v>0</v>
      </c>
      <c r="Z41" s="196">
        <v>2.8</v>
      </c>
      <c r="AA41" s="196">
        <v>0.91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17.68</v>
      </c>
      <c r="AI41" s="196">
        <v>0</v>
      </c>
      <c r="AJ41" s="196">
        <v>0</v>
      </c>
      <c r="AK41" s="196">
        <v>3.46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7.34</v>
      </c>
      <c r="AS41" s="196">
        <v>18.010000000000002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3.76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6.5</v>
      </c>
      <c r="L42" s="196">
        <v>1.7</v>
      </c>
      <c r="M42" s="196">
        <v>0</v>
      </c>
      <c r="N42" s="196">
        <v>0.57999999999999996</v>
      </c>
      <c r="O42" s="196">
        <v>2</v>
      </c>
      <c r="P42" s="196">
        <v>2.4700000000000002</v>
      </c>
      <c r="Q42" s="196">
        <v>0</v>
      </c>
      <c r="R42" s="196">
        <v>0.43</v>
      </c>
      <c r="S42" s="196">
        <v>0.26</v>
      </c>
      <c r="T42" s="196">
        <v>0</v>
      </c>
      <c r="U42" s="196">
        <v>13.1</v>
      </c>
      <c r="V42" s="196">
        <v>0.18</v>
      </c>
      <c r="W42" s="196">
        <v>0.35</v>
      </c>
      <c r="X42" s="196">
        <v>5.58</v>
      </c>
      <c r="Y42" s="196">
        <v>0</v>
      </c>
      <c r="Z42" s="196">
        <v>2.8</v>
      </c>
      <c r="AA42" s="196">
        <v>0.91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17.68</v>
      </c>
      <c r="AI42" s="196">
        <v>0</v>
      </c>
      <c r="AJ42" s="196">
        <v>0</v>
      </c>
      <c r="AK42" s="196">
        <v>3.46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7.34</v>
      </c>
      <c r="AS42" s="196">
        <v>18.010000000000002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3.76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6.5</v>
      </c>
      <c r="L43" s="196">
        <v>1.7</v>
      </c>
      <c r="M43" s="196">
        <v>0</v>
      </c>
      <c r="N43" s="196">
        <v>0.57999999999999996</v>
      </c>
      <c r="O43" s="196">
        <v>2</v>
      </c>
      <c r="P43" s="196">
        <v>2.4700000000000002</v>
      </c>
      <c r="Q43" s="196">
        <v>0</v>
      </c>
      <c r="R43" s="196">
        <v>0.43</v>
      </c>
      <c r="S43" s="196">
        <v>0.26</v>
      </c>
      <c r="T43" s="196">
        <v>0</v>
      </c>
      <c r="U43" s="196">
        <v>13.1</v>
      </c>
      <c r="V43" s="196">
        <v>0.18</v>
      </c>
      <c r="W43" s="196">
        <v>0.35</v>
      </c>
      <c r="X43" s="196">
        <v>5.58</v>
      </c>
      <c r="Y43" s="196">
        <v>0</v>
      </c>
      <c r="Z43" s="196">
        <v>2.8</v>
      </c>
      <c r="AA43" s="196">
        <v>0.91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16.71</v>
      </c>
      <c r="AI43" s="196">
        <v>0</v>
      </c>
      <c r="AJ43" s="196">
        <v>0</v>
      </c>
      <c r="AK43" s="196">
        <v>3.46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7.34</v>
      </c>
      <c r="AS43" s="196">
        <v>18.010000000000002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3.76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6.5</v>
      </c>
      <c r="L44" s="196">
        <v>1.7</v>
      </c>
      <c r="M44" s="196">
        <v>0</v>
      </c>
      <c r="N44" s="196">
        <v>0.57999999999999996</v>
      </c>
      <c r="O44" s="196">
        <v>2</v>
      </c>
      <c r="P44" s="196">
        <v>2.4700000000000002</v>
      </c>
      <c r="Q44" s="196">
        <v>0</v>
      </c>
      <c r="R44" s="196">
        <v>0.43</v>
      </c>
      <c r="S44" s="196">
        <v>0.26</v>
      </c>
      <c r="T44" s="196">
        <v>0</v>
      </c>
      <c r="U44" s="196">
        <v>13.1</v>
      </c>
      <c r="V44" s="196">
        <v>0.18</v>
      </c>
      <c r="W44" s="196">
        <v>0.35</v>
      </c>
      <c r="X44" s="196">
        <v>5.58</v>
      </c>
      <c r="Y44" s="196">
        <v>0</v>
      </c>
      <c r="Z44" s="196">
        <v>2.8</v>
      </c>
      <c r="AA44" s="196">
        <v>0.91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16.71</v>
      </c>
      <c r="AI44" s="196">
        <v>0</v>
      </c>
      <c r="AJ44" s="196">
        <v>0</v>
      </c>
      <c r="AK44" s="196">
        <v>3.46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7.34</v>
      </c>
      <c r="AS44" s="196">
        <v>18.010000000000002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3.76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6.5</v>
      </c>
      <c r="L45" s="196">
        <v>1.72</v>
      </c>
      <c r="M45" s="196">
        <v>0</v>
      </c>
      <c r="N45" s="196">
        <v>0.57999999999999996</v>
      </c>
      <c r="O45" s="196">
        <v>2</v>
      </c>
      <c r="P45" s="196">
        <v>2.4700000000000002</v>
      </c>
      <c r="Q45" s="196">
        <v>0</v>
      </c>
      <c r="R45" s="196">
        <v>0.43</v>
      </c>
      <c r="S45" s="196">
        <v>0.26</v>
      </c>
      <c r="T45" s="196">
        <v>0</v>
      </c>
      <c r="U45" s="196">
        <v>11.73</v>
      </c>
      <c r="V45" s="196">
        <v>0.18</v>
      </c>
      <c r="W45" s="196">
        <v>0.35</v>
      </c>
      <c r="X45" s="196">
        <v>6.77</v>
      </c>
      <c r="Y45" s="196">
        <v>0</v>
      </c>
      <c r="Z45" s="196">
        <v>2.8</v>
      </c>
      <c r="AA45" s="196">
        <v>0.91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16.71</v>
      </c>
      <c r="AI45" s="196">
        <v>0</v>
      </c>
      <c r="AJ45" s="196">
        <v>0</v>
      </c>
      <c r="AK45" s="196">
        <v>3.46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7.34</v>
      </c>
      <c r="AS45" s="196">
        <v>18.010000000000002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3.76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6.5</v>
      </c>
      <c r="L46" s="196">
        <v>1.72</v>
      </c>
      <c r="M46" s="196">
        <v>0</v>
      </c>
      <c r="N46" s="196">
        <v>0.57999999999999996</v>
      </c>
      <c r="O46" s="196">
        <v>2</v>
      </c>
      <c r="P46" s="196">
        <v>2.4700000000000002</v>
      </c>
      <c r="Q46" s="196">
        <v>0</v>
      </c>
      <c r="R46" s="196">
        <v>0.43</v>
      </c>
      <c r="S46" s="196">
        <v>0.26</v>
      </c>
      <c r="T46" s="196">
        <v>0</v>
      </c>
      <c r="U46" s="196">
        <v>11.27</v>
      </c>
      <c r="V46" s="196">
        <v>0.18</v>
      </c>
      <c r="W46" s="196">
        <v>0.35</v>
      </c>
      <c r="X46" s="196">
        <v>6.77</v>
      </c>
      <c r="Y46" s="196">
        <v>0</v>
      </c>
      <c r="Z46" s="196">
        <v>2.8</v>
      </c>
      <c r="AA46" s="196">
        <v>0.91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16.71</v>
      </c>
      <c r="AI46" s="196">
        <v>0</v>
      </c>
      <c r="AJ46" s="196">
        <v>0</v>
      </c>
      <c r="AK46" s="196">
        <v>3.46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7.34</v>
      </c>
      <c r="AS46" s="196">
        <v>18.010000000000002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3.76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6.5</v>
      </c>
      <c r="L47" s="196">
        <v>1.72</v>
      </c>
      <c r="M47" s="196">
        <v>0</v>
      </c>
      <c r="N47" s="196">
        <v>0.57999999999999996</v>
      </c>
      <c r="O47" s="196">
        <v>2</v>
      </c>
      <c r="P47" s="196">
        <v>2.4700000000000002</v>
      </c>
      <c r="Q47" s="196">
        <v>0</v>
      </c>
      <c r="R47" s="196">
        <v>0.43</v>
      </c>
      <c r="S47" s="196">
        <v>0.26</v>
      </c>
      <c r="T47" s="196">
        <v>0</v>
      </c>
      <c r="U47" s="196">
        <v>10.67</v>
      </c>
      <c r="V47" s="196">
        <v>0.18</v>
      </c>
      <c r="W47" s="196">
        <v>0.35</v>
      </c>
      <c r="X47" s="196">
        <v>1.49</v>
      </c>
      <c r="Y47" s="196">
        <v>0</v>
      </c>
      <c r="Z47" s="196">
        <v>2.8</v>
      </c>
      <c r="AA47" s="196">
        <v>0.91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16.71</v>
      </c>
      <c r="AI47" s="196">
        <v>0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7.34</v>
      </c>
      <c r="AS47" s="196">
        <v>18.010000000000002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3.76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6.5</v>
      </c>
      <c r="L48" s="196">
        <v>1.72</v>
      </c>
      <c r="M48" s="196">
        <v>0</v>
      </c>
      <c r="N48" s="196">
        <v>0.57999999999999996</v>
      </c>
      <c r="O48" s="196">
        <v>2</v>
      </c>
      <c r="P48" s="196">
        <v>2.4700000000000002</v>
      </c>
      <c r="Q48" s="196">
        <v>0</v>
      </c>
      <c r="R48" s="196">
        <v>0.43</v>
      </c>
      <c r="S48" s="196">
        <v>0.26</v>
      </c>
      <c r="T48" s="196">
        <v>0</v>
      </c>
      <c r="U48" s="196">
        <v>10.67</v>
      </c>
      <c r="V48" s="196">
        <v>0.18</v>
      </c>
      <c r="W48" s="196">
        <v>0.35</v>
      </c>
      <c r="X48" s="196">
        <v>1.49</v>
      </c>
      <c r="Y48" s="196">
        <v>0</v>
      </c>
      <c r="Z48" s="196">
        <v>2.8</v>
      </c>
      <c r="AA48" s="196">
        <v>0.91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16.71</v>
      </c>
      <c r="AI48" s="196">
        <v>0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7.34</v>
      </c>
      <c r="AS48" s="196">
        <v>18.010000000000002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3.76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6.5</v>
      </c>
      <c r="L49" s="196">
        <v>1.72</v>
      </c>
      <c r="M49" s="196">
        <v>0</v>
      </c>
      <c r="N49" s="196">
        <v>0.57999999999999996</v>
      </c>
      <c r="O49" s="196">
        <v>2</v>
      </c>
      <c r="P49" s="196">
        <v>2.4700000000000002</v>
      </c>
      <c r="Q49" s="196">
        <v>0</v>
      </c>
      <c r="R49" s="196">
        <v>0.43</v>
      </c>
      <c r="S49" s="196">
        <v>0.26</v>
      </c>
      <c r="T49" s="196">
        <v>0</v>
      </c>
      <c r="U49" s="196">
        <v>10.67</v>
      </c>
      <c r="V49" s="196">
        <v>0.18</v>
      </c>
      <c r="W49" s="196">
        <v>0.35</v>
      </c>
      <c r="X49" s="196">
        <v>1.49</v>
      </c>
      <c r="Y49" s="196">
        <v>0</v>
      </c>
      <c r="Z49" s="196">
        <v>2.8</v>
      </c>
      <c r="AA49" s="196">
        <v>0.91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16.71</v>
      </c>
      <c r="AI49" s="196">
        <v>0</v>
      </c>
      <c r="AJ49" s="196">
        <v>0</v>
      </c>
      <c r="AK49" s="196">
        <v>8.6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7.34</v>
      </c>
      <c r="AS49" s="196">
        <v>18.010000000000002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3.76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6.5</v>
      </c>
      <c r="L50" s="196">
        <v>1.72</v>
      </c>
      <c r="M50" s="196">
        <v>0</v>
      </c>
      <c r="N50" s="196">
        <v>0.57999999999999996</v>
      </c>
      <c r="O50" s="196">
        <v>2</v>
      </c>
      <c r="P50" s="196">
        <v>2.4700000000000002</v>
      </c>
      <c r="Q50" s="196">
        <v>0</v>
      </c>
      <c r="R50" s="196">
        <v>0.43</v>
      </c>
      <c r="S50" s="196">
        <v>0.26</v>
      </c>
      <c r="T50" s="196">
        <v>0</v>
      </c>
      <c r="U50" s="196">
        <v>10.67</v>
      </c>
      <c r="V50" s="196">
        <v>0.18</v>
      </c>
      <c r="W50" s="196">
        <v>0.35</v>
      </c>
      <c r="X50" s="196">
        <v>1.49</v>
      </c>
      <c r="Y50" s="196">
        <v>0</v>
      </c>
      <c r="Z50" s="196">
        <v>2.8</v>
      </c>
      <c r="AA50" s="196">
        <v>0.91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16.71</v>
      </c>
      <c r="AI50" s="196">
        <v>0</v>
      </c>
      <c r="AJ50" s="196">
        <v>0</v>
      </c>
      <c r="AK50" s="196">
        <v>8.6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7.34</v>
      </c>
      <c r="AS50" s="196">
        <v>18.010000000000002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3.76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34.51</v>
      </c>
      <c r="L51" s="196">
        <v>0.45</v>
      </c>
      <c r="M51" s="196">
        <v>0</v>
      </c>
      <c r="N51" s="196">
        <v>0.57999999999999996</v>
      </c>
      <c r="O51" s="196">
        <v>2</v>
      </c>
      <c r="P51" s="196">
        <v>2.4700000000000002</v>
      </c>
      <c r="Q51" s="196">
        <v>0</v>
      </c>
      <c r="R51" s="196">
        <v>0.43</v>
      </c>
      <c r="S51" s="196">
        <v>4.78</v>
      </c>
      <c r="T51" s="196">
        <v>0</v>
      </c>
      <c r="U51" s="196">
        <v>10.67</v>
      </c>
      <c r="V51" s="196">
        <v>0.18</v>
      </c>
      <c r="W51" s="196">
        <v>0.35</v>
      </c>
      <c r="X51" s="196">
        <v>1.49</v>
      </c>
      <c r="Y51" s="196">
        <v>0</v>
      </c>
      <c r="Z51" s="196">
        <v>2.8</v>
      </c>
      <c r="AA51" s="196">
        <v>0.91</v>
      </c>
      <c r="AB51" s="196">
        <v>0</v>
      </c>
      <c r="AC51" s="196">
        <v>0.97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16.71</v>
      </c>
      <c r="AI51" s="196">
        <v>0</v>
      </c>
      <c r="AJ51" s="196">
        <v>0</v>
      </c>
      <c r="AK51" s="196">
        <v>8.6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7.34</v>
      </c>
      <c r="AS51" s="196">
        <v>18.010000000000002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3.76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43.15</v>
      </c>
      <c r="L52" s="196">
        <v>1.72</v>
      </c>
      <c r="M52" s="196">
        <v>0</v>
      </c>
      <c r="N52" s="196">
        <v>0.57999999999999996</v>
      </c>
      <c r="O52" s="196">
        <v>2</v>
      </c>
      <c r="P52" s="196">
        <v>2.4700000000000002</v>
      </c>
      <c r="Q52" s="196">
        <v>0</v>
      </c>
      <c r="R52" s="196">
        <v>0.43</v>
      </c>
      <c r="S52" s="196">
        <v>4.78</v>
      </c>
      <c r="T52" s="196">
        <v>0</v>
      </c>
      <c r="U52" s="196">
        <v>10.67</v>
      </c>
      <c r="V52" s="196">
        <v>0.18</v>
      </c>
      <c r="W52" s="196">
        <v>0.35</v>
      </c>
      <c r="X52" s="196">
        <v>1.49</v>
      </c>
      <c r="Y52" s="196">
        <v>0</v>
      </c>
      <c r="Z52" s="196">
        <v>2.8</v>
      </c>
      <c r="AA52" s="196">
        <v>0.91</v>
      </c>
      <c r="AB52" s="196">
        <v>0</v>
      </c>
      <c r="AC52" s="196">
        <v>0.97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16.71</v>
      </c>
      <c r="AI52" s="196">
        <v>0</v>
      </c>
      <c r="AJ52" s="196">
        <v>0</v>
      </c>
      <c r="AK52" s="196">
        <v>8.6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7.34</v>
      </c>
      <c r="AS52" s="196">
        <v>18.010000000000002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3.76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54.68</v>
      </c>
      <c r="L53" s="196">
        <v>1.72</v>
      </c>
      <c r="M53" s="196">
        <v>0</v>
      </c>
      <c r="N53" s="196">
        <v>0.57999999999999996</v>
      </c>
      <c r="O53" s="196">
        <v>2</v>
      </c>
      <c r="P53" s="196">
        <v>2.4700000000000002</v>
      </c>
      <c r="Q53" s="196">
        <v>0</v>
      </c>
      <c r="R53" s="196">
        <v>0.43</v>
      </c>
      <c r="S53" s="196">
        <v>4.78</v>
      </c>
      <c r="T53" s="196">
        <v>0</v>
      </c>
      <c r="U53" s="196">
        <v>10.67</v>
      </c>
      <c r="V53" s="196">
        <v>0.18</v>
      </c>
      <c r="W53" s="196">
        <v>0.23</v>
      </c>
      <c r="X53" s="196">
        <v>1.49</v>
      </c>
      <c r="Y53" s="196">
        <v>0</v>
      </c>
      <c r="Z53" s="196">
        <v>2.8</v>
      </c>
      <c r="AA53" s="196">
        <v>0.76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16.71</v>
      </c>
      <c r="AI53" s="196">
        <v>0</v>
      </c>
      <c r="AJ53" s="196">
        <v>0</v>
      </c>
      <c r="AK53" s="196">
        <v>8.6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7.34</v>
      </c>
      <c r="AS53" s="196">
        <v>18.010000000000002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3.76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54.68</v>
      </c>
      <c r="L54" s="196">
        <v>24.28</v>
      </c>
      <c r="M54" s="196">
        <v>0</v>
      </c>
      <c r="N54" s="196">
        <v>0.57999999999999996</v>
      </c>
      <c r="O54" s="196">
        <v>2</v>
      </c>
      <c r="P54" s="196">
        <v>2.4700000000000002</v>
      </c>
      <c r="Q54" s="196">
        <v>0</v>
      </c>
      <c r="R54" s="196">
        <v>0.43</v>
      </c>
      <c r="S54" s="196">
        <v>4.93</v>
      </c>
      <c r="T54" s="196">
        <v>0</v>
      </c>
      <c r="U54" s="196">
        <v>10.67</v>
      </c>
      <c r="V54" s="196">
        <v>0.18</v>
      </c>
      <c r="W54" s="196">
        <v>0.23</v>
      </c>
      <c r="X54" s="196">
        <v>1.49</v>
      </c>
      <c r="Y54" s="196">
        <v>0</v>
      </c>
      <c r="Z54" s="196">
        <v>2.8</v>
      </c>
      <c r="AA54" s="196">
        <v>0.76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16.71</v>
      </c>
      <c r="AI54" s="196">
        <v>0</v>
      </c>
      <c r="AJ54" s="196">
        <v>0</v>
      </c>
      <c r="AK54" s="196">
        <v>8.6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7.34</v>
      </c>
      <c r="AS54" s="196">
        <v>18.010000000000002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3.76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71</v>
      </c>
      <c r="L55" s="196">
        <v>24.89</v>
      </c>
      <c r="M55" s="196">
        <v>0</v>
      </c>
      <c r="N55" s="196">
        <v>0.57999999999999996</v>
      </c>
      <c r="O55" s="196">
        <v>2</v>
      </c>
      <c r="P55" s="196">
        <v>2.4700000000000002</v>
      </c>
      <c r="Q55" s="196">
        <v>0</v>
      </c>
      <c r="R55" s="196">
        <v>5.78</v>
      </c>
      <c r="S55" s="196">
        <v>4.93</v>
      </c>
      <c r="T55" s="196">
        <v>0</v>
      </c>
      <c r="U55" s="196">
        <v>10.67</v>
      </c>
      <c r="V55" s="196">
        <v>0.18</v>
      </c>
      <c r="W55" s="196">
        <v>0.23</v>
      </c>
      <c r="X55" s="196">
        <v>1.49</v>
      </c>
      <c r="Y55" s="196">
        <v>0</v>
      </c>
      <c r="Z55" s="196">
        <v>2.8</v>
      </c>
      <c r="AA55" s="196">
        <v>7.78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16.71</v>
      </c>
      <c r="AI55" s="196">
        <v>0</v>
      </c>
      <c r="AJ55" s="196">
        <v>0</v>
      </c>
      <c r="AK55" s="196">
        <v>8.6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7.34</v>
      </c>
      <c r="AS55" s="196">
        <v>18.010000000000002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3.76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87.33</v>
      </c>
      <c r="L56" s="196">
        <v>24.89</v>
      </c>
      <c r="M56" s="196">
        <v>0</v>
      </c>
      <c r="N56" s="196">
        <v>0.57999999999999996</v>
      </c>
      <c r="O56" s="196">
        <v>2</v>
      </c>
      <c r="P56" s="196">
        <v>2.4700000000000002</v>
      </c>
      <c r="Q56" s="196">
        <v>0</v>
      </c>
      <c r="R56" s="196">
        <v>6.34</v>
      </c>
      <c r="S56" s="196">
        <v>4.93</v>
      </c>
      <c r="T56" s="196">
        <v>0</v>
      </c>
      <c r="U56" s="196">
        <v>10.67</v>
      </c>
      <c r="V56" s="196">
        <v>0.18</v>
      </c>
      <c r="W56" s="196">
        <v>0.23</v>
      </c>
      <c r="X56" s="196">
        <v>1.49</v>
      </c>
      <c r="Y56" s="196">
        <v>0</v>
      </c>
      <c r="Z56" s="196">
        <v>2.8</v>
      </c>
      <c r="AA56" s="196">
        <v>9.6999999999999993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16.71</v>
      </c>
      <c r="AI56" s="196">
        <v>0</v>
      </c>
      <c r="AJ56" s="196">
        <v>0</v>
      </c>
      <c r="AK56" s="196">
        <v>8.6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7.34</v>
      </c>
      <c r="AS56" s="196">
        <v>18.010000000000002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3.76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51.99</v>
      </c>
      <c r="L57" s="196">
        <v>24.89</v>
      </c>
      <c r="M57" s="196">
        <v>0</v>
      </c>
      <c r="N57" s="196">
        <v>0.57999999999999996</v>
      </c>
      <c r="O57" s="196">
        <v>2</v>
      </c>
      <c r="P57" s="196">
        <v>2.4700000000000002</v>
      </c>
      <c r="Q57" s="196">
        <v>0</v>
      </c>
      <c r="R57" s="196">
        <v>1.93</v>
      </c>
      <c r="S57" s="196">
        <v>4.93</v>
      </c>
      <c r="T57" s="196">
        <v>0</v>
      </c>
      <c r="U57" s="196">
        <v>10.67</v>
      </c>
      <c r="V57" s="196">
        <v>0.18</v>
      </c>
      <c r="W57" s="196">
        <v>0.23</v>
      </c>
      <c r="X57" s="196">
        <v>1.49</v>
      </c>
      <c r="Y57" s="196">
        <v>0</v>
      </c>
      <c r="Z57" s="196">
        <v>2.8</v>
      </c>
      <c r="AA57" s="196">
        <v>10.02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16.71</v>
      </c>
      <c r="AI57" s="196">
        <v>0</v>
      </c>
      <c r="AJ57" s="196">
        <v>0</v>
      </c>
      <c r="AK57" s="196">
        <v>8.6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7.34</v>
      </c>
      <c r="AS57" s="196">
        <v>18.010000000000002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3.76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18.63</v>
      </c>
      <c r="L58" s="196">
        <v>24.89</v>
      </c>
      <c r="M58" s="196">
        <v>0</v>
      </c>
      <c r="N58" s="196">
        <v>0.57999999999999996</v>
      </c>
      <c r="O58" s="196">
        <v>2</v>
      </c>
      <c r="P58" s="196">
        <v>2.4700000000000002</v>
      </c>
      <c r="Q58" s="196">
        <v>0</v>
      </c>
      <c r="R58" s="196">
        <v>0.43</v>
      </c>
      <c r="S58" s="196">
        <v>4.93</v>
      </c>
      <c r="T58" s="196">
        <v>0</v>
      </c>
      <c r="U58" s="196">
        <v>10.67</v>
      </c>
      <c r="V58" s="196">
        <v>0.18</v>
      </c>
      <c r="W58" s="196">
        <v>0.23</v>
      </c>
      <c r="X58" s="196">
        <v>1.49</v>
      </c>
      <c r="Y58" s="196">
        <v>0</v>
      </c>
      <c r="Z58" s="196">
        <v>2.8</v>
      </c>
      <c r="AA58" s="196">
        <v>10.02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16.71</v>
      </c>
      <c r="AI58" s="196">
        <v>0</v>
      </c>
      <c r="AJ58" s="196">
        <v>0</v>
      </c>
      <c r="AK58" s="196">
        <v>8.6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7.34</v>
      </c>
      <c r="AS58" s="196">
        <v>18.010000000000002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14.65</v>
      </c>
      <c r="L59" s="196">
        <v>24.89</v>
      </c>
      <c r="M59" s="196">
        <v>0</v>
      </c>
      <c r="N59" s="196">
        <v>0.57999999999999996</v>
      </c>
      <c r="O59" s="196">
        <v>2</v>
      </c>
      <c r="P59" s="196">
        <v>2.4700000000000002</v>
      </c>
      <c r="Q59" s="196">
        <v>0.22</v>
      </c>
      <c r="R59" s="196">
        <v>0.43</v>
      </c>
      <c r="S59" s="196">
        <v>4.93</v>
      </c>
      <c r="T59" s="196">
        <v>0</v>
      </c>
      <c r="U59" s="196">
        <v>10.67</v>
      </c>
      <c r="V59" s="196">
        <v>0.18</v>
      </c>
      <c r="W59" s="196">
        <v>0.23</v>
      </c>
      <c r="X59" s="196">
        <v>1.49</v>
      </c>
      <c r="Y59" s="196">
        <v>0</v>
      </c>
      <c r="Z59" s="196">
        <v>2.8</v>
      </c>
      <c r="AA59" s="196">
        <v>0.76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16.71</v>
      </c>
      <c r="AI59" s="196">
        <v>0</v>
      </c>
      <c r="AJ59" s="196">
        <v>0</v>
      </c>
      <c r="AK59" s="196">
        <v>8.6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7.34</v>
      </c>
      <c r="AS59" s="196">
        <v>18.010000000000002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4.16</v>
      </c>
      <c r="L60" s="196">
        <v>24.89</v>
      </c>
      <c r="M60" s="196">
        <v>0</v>
      </c>
      <c r="N60" s="196">
        <v>0.57999999999999996</v>
      </c>
      <c r="O60" s="196">
        <v>2</v>
      </c>
      <c r="P60" s="196">
        <v>2.4700000000000002</v>
      </c>
      <c r="Q60" s="196">
        <v>0.43</v>
      </c>
      <c r="R60" s="196">
        <v>0.43</v>
      </c>
      <c r="S60" s="196">
        <v>4.93</v>
      </c>
      <c r="T60" s="196">
        <v>0</v>
      </c>
      <c r="U60" s="196">
        <v>10.67</v>
      </c>
      <c r="V60" s="196">
        <v>0.18</v>
      </c>
      <c r="W60" s="196">
        <v>0.23</v>
      </c>
      <c r="X60" s="196">
        <v>1.49</v>
      </c>
      <c r="Y60" s="196">
        <v>0</v>
      </c>
      <c r="Z60" s="196">
        <v>2.8</v>
      </c>
      <c r="AA60" s="196">
        <v>0.76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16.71</v>
      </c>
      <c r="AI60" s="196">
        <v>0</v>
      </c>
      <c r="AJ60" s="196">
        <v>0</v>
      </c>
      <c r="AK60" s="196">
        <v>8.6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7.34</v>
      </c>
      <c r="AS60" s="196">
        <v>18.010000000000002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4.16</v>
      </c>
      <c r="L61" s="196">
        <v>24.12</v>
      </c>
      <c r="M61" s="196">
        <v>0</v>
      </c>
      <c r="N61" s="196">
        <v>0.57999999999999996</v>
      </c>
      <c r="O61" s="196">
        <v>2</v>
      </c>
      <c r="P61" s="196">
        <v>2.4700000000000002</v>
      </c>
      <c r="Q61" s="196">
        <v>0.51</v>
      </c>
      <c r="R61" s="196">
        <v>0.43</v>
      </c>
      <c r="S61" s="196">
        <v>4.93</v>
      </c>
      <c r="T61" s="196">
        <v>0</v>
      </c>
      <c r="U61" s="196">
        <v>10.67</v>
      </c>
      <c r="V61" s="196">
        <v>0.18</v>
      </c>
      <c r="W61" s="196">
        <v>0.23</v>
      </c>
      <c r="X61" s="196">
        <v>1.49</v>
      </c>
      <c r="Y61" s="196">
        <v>0</v>
      </c>
      <c r="Z61" s="196">
        <v>2.8</v>
      </c>
      <c r="AA61" s="196">
        <v>0.76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16.71</v>
      </c>
      <c r="AI61" s="196">
        <v>0</v>
      </c>
      <c r="AJ61" s="196">
        <v>0</v>
      </c>
      <c r="AK61" s="196">
        <v>8.6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7.34</v>
      </c>
      <c r="AS61" s="196">
        <v>18.010000000000002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4.16</v>
      </c>
      <c r="L62" s="196">
        <v>24.12</v>
      </c>
      <c r="M62" s="196">
        <v>0</v>
      </c>
      <c r="N62" s="196">
        <v>0.57999999999999996</v>
      </c>
      <c r="O62" s="196">
        <v>2</v>
      </c>
      <c r="P62" s="196">
        <v>2.4700000000000002</v>
      </c>
      <c r="Q62" s="196">
        <v>0.73</v>
      </c>
      <c r="R62" s="196">
        <v>0.43</v>
      </c>
      <c r="S62" s="196">
        <v>4.93</v>
      </c>
      <c r="T62" s="196">
        <v>0</v>
      </c>
      <c r="U62" s="196">
        <v>10.67</v>
      </c>
      <c r="V62" s="196">
        <v>0.18</v>
      </c>
      <c r="W62" s="196">
        <v>0.23</v>
      </c>
      <c r="X62" s="196">
        <v>1.49</v>
      </c>
      <c r="Y62" s="196">
        <v>0</v>
      </c>
      <c r="Z62" s="196">
        <v>2.8</v>
      </c>
      <c r="AA62" s="196">
        <v>0.76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16.71</v>
      </c>
      <c r="AI62" s="196">
        <v>0</v>
      </c>
      <c r="AJ62" s="196">
        <v>0</v>
      </c>
      <c r="AK62" s="196">
        <v>8.6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7.34</v>
      </c>
      <c r="AS62" s="196">
        <v>18.010000000000002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2.63</v>
      </c>
      <c r="L63" s="196">
        <v>0</v>
      </c>
      <c r="M63" s="196">
        <v>0</v>
      </c>
      <c r="N63" s="196">
        <v>0.57999999999999996</v>
      </c>
      <c r="O63" s="196">
        <v>2</v>
      </c>
      <c r="P63" s="196">
        <v>2.4700000000000002</v>
      </c>
      <c r="Q63" s="196">
        <v>0.8</v>
      </c>
      <c r="R63" s="196">
        <v>0.43</v>
      </c>
      <c r="S63" s="196">
        <v>0.26</v>
      </c>
      <c r="T63" s="196">
        <v>0</v>
      </c>
      <c r="U63" s="196">
        <v>10.67</v>
      </c>
      <c r="V63" s="196">
        <v>0.18</v>
      </c>
      <c r="W63" s="196">
        <v>0.23</v>
      </c>
      <c r="X63" s="196">
        <v>1.49</v>
      </c>
      <c r="Y63" s="196">
        <v>0</v>
      </c>
      <c r="Z63" s="196">
        <v>2.8</v>
      </c>
      <c r="AA63" s="196">
        <v>0.76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16.71</v>
      </c>
      <c r="AI63" s="196">
        <v>0</v>
      </c>
      <c r="AJ63" s="196">
        <v>0</v>
      </c>
      <c r="AK63" s="196">
        <v>8.6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7.34</v>
      </c>
      <c r="AS63" s="196">
        <v>18.010000000000002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2.63</v>
      </c>
      <c r="L64" s="196">
        <v>0</v>
      </c>
      <c r="M64" s="196">
        <v>0</v>
      </c>
      <c r="N64" s="196">
        <v>0.57999999999999996</v>
      </c>
      <c r="O64" s="196">
        <v>2</v>
      </c>
      <c r="P64" s="196">
        <v>2.4700000000000002</v>
      </c>
      <c r="Q64" s="196">
        <v>1.02</v>
      </c>
      <c r="R64" s="196">
        <v>0.43</v>
      </c>
      <c r="S64" s="196">
        <v>0.26</v>
      </c>
      <c r="T64" s="196">
        <v>0</v>
      </c>
      <c r="U64" s="196">
        <v>10.67</v>
      </c>
      <c r="V64" s="196">
        <v>0.18</v>
      </c>
      <c r="W64" s="196">
        <v>0.23</v>
      </c>
      <c r="X64" s="196">
        <v>1.49</v>
      </c>
      <c r="Y64" s="196">
        <v>0</v>
      </c>
      <c r="Z64" s="196">
        <v>2.8</v>
      </c>
      <c r="AA64" s="196">
        <v>0.76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16.71</v>
      </c>
      <c r="AI64" s="196">
        <v>0</v>
      </c>
      <c r="AJ64" s="196">
        <v>0</v>
      </c>
      <c r="AK64" s="196">
        <v>8.6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7.34</v>
      </c>
      <c r="AS64" s="196">
        <v>18.010000000000002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2.63</v>
      </c>
      <c r="L65" s="196">
        <v>0</v>
      </c>
      <c r="M65" s="196">
        <v>0</v>
      </c>
      <c r="N65" s="196">
        <v>0.57999999999999996</v>
      </c>
      <c r="O65" s="196">
        <v>2</v>
      </c>
      <c r="P65" s="196">
        <v>2.4700000000000002</v>
      </c>
      <c r="Q65" s="196">
        <v>1.02</v>
      </c>
      <c r="R65" s="196">
        <v>0.43</v>
      </c>
      <c r="S65" s="196">
        <v>0.26</v>
      </c>
      <c r="T65" s="196">
        <v>0</v>
      </c>
      <c r="U65" s="196">
        <v>19.920000000000002</v>
      </c>
      <c r="V65" s="196">
        <v>0.18</v>
      </c>
      <c r="W65" s="196">
        <v>0.23</v>
      </c>
      <c r="X65" s="196">
        <v>1.49</v>
      </c>
      <c r="Y65" s="196">
        <v>0</v>
      </c>
      <c r="Z65" s="196">
        <v>2.8</v>
      </c>
      <c r="AA65" s="196">
        <v>0.76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16.71</v>
      </c>
      <c r="AI65" s="196">
        <v>0</v>
      </c>
      <c r="AJ65" s="196">
        <v>0</v>
      </c>
      <c r="AK65" s="196">
        <v>8.6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7.34</v>
      </c>
      <c r="AS65" s="196">
        <v>18.010000000000002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3.25</v>
      </c>
      <c r="L66" s="196">
        <v>1.7</v>
      </c>
      <c r="M66" s="196">
        <v>0</v>
      </c>
      <c r="N66" s="196">
        <v>0.57999999999999996</v>
      </c>
      <c r="O66" s="196">
        <v>2</v>
      </c>
      <c r="P66" s="196">
        <v>2.4700000000000002</v>
      </c>
      <c r="Q66" s="196">
        <v>1.31</v>
      </c>
      <c r="R66" s="196">
        <v>0.43</v>
      </c>
      <c r="S66" s="196">
        <v>0.26</v>
      </c>
      <c r="T66" s="196">
        <v>0</v>
      </c>
      <c r="U66" s="196">
        <v>17.059999999999999</v>
      </c>
      <c r="V66" s="196">
        <v>0.18</v>
      </c>
      <c r="W66" s="196">
        <v>0.23</v>
      </c>
      <c r="X66" s="196">
        <v>1.49</v>
      </c>
      <c r="Y66" s="196">
        <v>0</v>
      </c>
      <c r="Z66" s="196">
        <v>2.8</v>
      </c>
      <c r="AA66" s="196">
        <v>0.76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16.71</v>
      </c>
      <c r="AI66" s="196">
        <v>0</v>
      </c>
      <c r="AJ66" s="196">
        <v>0</v>
      </c>
      <c r="AK66" s="196">
        <v>8.6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7.34</v>
      </c>
      <c r="AS66" s="196">
        <v>18.010000000000002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3.25</v>
      </c>
      <c r="L67" s="196">
        <v>1.7</v>
      </c>
      <c r="M67" s="196">
        <v>0</v>
      </c>
      <c r="N67" s="196">
        <v>0.57999999999999996</v>
      </c>
      <c r="O67" s="196">
        <v>2</v>
      </c>
      <c r="P67" s="196">
        <v>2.4700000000000002</v>
      </c>
      <c r="Q67" s="196">
        <v>0.06</v>
      </c>
      <c r="R67" s="196">
        <v>0.43</v>
      </c>
      <c r="S67" s="196">
        <v>0.26</v>
      </c>
      <c r="T67" s="196">
        <v>0</v>
      </c>
      <c r="U67" s="196">
        <v>14.45</v>
      </c>
      <c r="V67" s="196">
        <v>0.18</v>
      </c>
      <c r="W67" s="196">
        <v>0.23</v>
      </c>
      <c r="X67" s="196">
        <v>1.49</v>
      </c>
      <c r="Y67" s="196">
        <v>0</v>
      </c>
      <c r="Z67" s="196">
        <v>2.8</v>
      </c>
      <c r="AA67" s="196">
        <v>0.76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16.71</v>
      </c>
      <c r="AI67" s="196">
        <v>0</v>
      </c>
      <c r="AJ67" s="196">
        <v>0</v>
      </c>
      <c r="AK67" s="196">
        <v>3.46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7.34</v>
      </c>
      <c r="AS67" s="196">
        <v>18.010000000000002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3.25</v>
      </c>
      <c r="L68" s="196">
        <v>1.7</v>
      </c>
      <c r="M68" s="196">
        <v>0</v>
      </c>
      <c r="N68" s="196">
        <v>0.57999999999999996</v>
      </c>
      <c r="O68" s="196">
        <v>2</v>
      </c>
      <c r="P68" s="196">
        <v>2.4700000000000002</v>
      </c>
      <c r="Q68" s="196">
        <v>0.08</v>
      </c>
      <c r="R68" s="196">
        <v>0.43</v>
      </c>
      <c r="S68" s="196">
        <v>0.26</v>
      </c>
      <c r="T68" s="196">
        <v>0</v>
      </c>
      <c r="U68" s="196">
        <v>13.48</v>
      </c>
      <c r="V68" s="196">
        <v>0.18</v>
      </c>
      <c r="W68" s="196">
        <v>0.23</v>
      </c>
      <c r="X68" s="196">
        <v>1.49</v>
      </c>
      <c r="Y68" s="196">
        <v>0</v>
      </c>
      <c r="Z68" s="196">
        <v>2.8</v>
      </c>
      <c r="AA68" s="196">
        <v>0.76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16.71</v>
      </c>
      <c r="AI68" s="196">
        <v>0</v>
      </c>
      <c r="AJ68" s="196">
        <v>0</v>
      </c>
      <c r="AK68" s="196">
        <v>3.46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7.34</v>
      </c>
      <c r="AS68" s="196">
        <v>18.010000000000002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3.25</v>
      </c>
      <c r="L69" s="196">
        <v>1.7</v>
      </c>
      <c r="M69" s="196">
        <v>0</v>
      </c>
      <c r="N69" s="196">
        <v>0.57999999999999996</v>
      </c>
      <c r="O69" s="196">
        <v>2</v>
      </c>
      <c r="P69" s="196">
        <v>2.4700000000000002</v>
      </c>
      <c r="Q69" s="196">
        <v>0.08</v>
      </c>
      <c r="R69" s="196">
        <v>0.43</v>
      </c>
      <c r="S69" s="196">
        <v>0.26</v>
      </c>
      <c r="T69" s="196">
        <v>0</v>
      </c>
      <c r="U69" s="196">
        <v>13.1</v>
      </c>
      <c r="V69" s="196">
        <v>0.18</v>
      </c>
      <c r="W69" s="196">
        <v>0.23</v>
      </c>
      <c r="X69" s="196">
        <v>1.49</v>
      </c>
      <c r="Y69" s="196">
        <v>0</v>
      </c>
      <c r="Z69" s="196">
        <v>2.8</v>
      </c>
      <c r="AA69" s="196">
        <v>0.76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16.71</v>
      </c>
      <c r="AI69" s="196">
        <v>0</v>
      </c>
      <c r="AJ69" s="196">
        <v>0</v>
      </c>
      <c r="AK69" s="196">
        <v>3.46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45</v>
      </c>
      <c r="AQ69" s="196">
        <v>0</v>
      </c>
      <c r="AR69" s="196">
        <v>7.34</v>
      </c>
      <c r="AS69" s="196">
        <v>18.010000000000002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3.25</v>
      </c>
      <c r="L70" s="196">
        <v>1.7</v>
      </c>
      <c r="M70" s="196">
        <v>0</v>
      </c>
      <c r="N70" s="196">
        <v>0.57999999999999996</v>
      </c>
      <c r="O70" s="196">
        <v>2</v>
      </c>
      <c r="P70" s="196">
        <v>2.4700000000000002</v>
      </c>
      <c r="Q70" s="196">
        <v>0.1</v>
      </c>
      <c r="R70" s="196">
        <v>0.43</v>
      </c>
      <c r="S70" s="196">
        <v>0.26</v>
      </c>
      <c r="T70" s="196">
        <v>0</v>
      </c>
      <c r="U70" s="196">
        <v>13.27</v>
      </c>
      <c r="V70" s="196">
        <v>0.18</v>
      </c>
      <c r="W70" s="196">
        <v>0.23</v>
      </c>
      <c r="X70" s="196">
        <v>1.49</v>
      </c>
      <c r="Y70" s="196">
        <v>0</v>
      </c>
      <c r="Z70" s="196">
        <v>2.8</v>
      </c>
      <c r="AA70" s="196">
        <v>0.76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16.71</v>
      </c>
      <c r="AI70" s="196">
        <v>0</v>
      </c>
      <c r="AJ70" s="196">
        <v>0</v>
      </c>
      <c r="AK70" s="196">
        <v>3.46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45</v>
      </c>
      <c r="AQ70" s="196">
        <v>0</v>
      </c>
      <c r="AR70" s="196">
        <v>7.34</v>
      </c>
      <c r="AS70" s="196">
        <v>18.010000000000002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3.25</v>
      </c>
      <c r="L71" s="196">
        <v>1.7</v>
      </c>
      <c r="M71" s="196">
        <v>0</v>
      </c>
      <c r="N71" s="196">
        <v>0.57999999999999996</v>
      </c>
      <c r="O71" s="196">
        <v>2</v>
      </c>
      <c r="P71" s="196">
        <v>2.4700000000000002</v>
      </c>
      <c r="Q71" s="196">
        <v>0.1</v>
      </c>
      <c r="R71" s="196">
        <v>0.43</v>
      </c>
      <c r="S71" s="196">
        <v>0.26</v>
      </c>
      <c r="T71" s="196">
        <v>0</v>
      </c>
      <c r="U71" s="196">
        <v>13.45</v>
      </c>
      <c r="V71" s="196">
        <v>0.18</v>
      </c>
      <c r="W71" s="196">
        <v>0.23</v>
      </c>
      <c r="X71" s="196">
        <v>1.49</v>
      </c>
      <c r="Y71" s="196">
        <v>0</v>
      </c>
      <c r="Z71" s="196">
        <v>2.8</v>
      </c>
      <c r="AA71" s="196">
        <v>0.76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16.71</v>
      </c>
      <c r="AI71" s="196">
        <v>0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45</v>
      </c>
      <c r="AQ71" s="196">
        <v>0</v>
      </c>
      <c r="AR71" s="196">
        <v>7.34</v>
      </c>
      <c r="AS71" s="196">
        <v>18.010000000000002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3.25</v>
      </c>
      <c r="L72" s="196">
        <v>1.7</v>
      </c>
      <c r="M72" s="196">
        <v>0</v>
      </c>
      <c r="N72" s="196">
        <v>0.57999999999999996</v>
      </c>
      <c r="O72" s="196">
        <v>2</v>
      </c>
      <c r="P72" s="196">
        <v>2.4700000000000002</v>
      </c>
      <c r="Q72" s="196">
        <v>0.1</v>
      </c>
      <c r="R72" s="196">
        <v>0.43</v>
      </c>
      <c r="S72" s="196">
        <v>0.26</v>
      </c>
      <c r="T72" s="196">
        <v>0</v>
      </c>
      <c r="U72" s="196">
        <v>14.35</v>
      </c>
      <c r="V72" s="196">
        <v>0.18</v>
      </c>
      <c r="W72" s="196">
        <v>0.23</v>
      </c>
      <c r="X72" s="196">
        <v>1.49</v>
      </c>
      <c r="Y72" s="196">
        <v>0</v>
      </c>
      <c r="Z72" s="196">
        <v>2.8</v>
      </c>
      <c r="AA72" s="196">
        <v>0.76</v>
      </c>
      <c r="AB72" s="196">
        <v>0</v>
      </c>
      <c r="AC72" s="196">
        <v>-7.15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16.71</v>
      </c>
      <c r="AI72" s="196">
        <v>0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45</v>
      </c>
      <c r="AQ72" s="196">
        <v>0</v>
      </c>
      <c r="AR72" s="196">
        <v>7.34</v>
      </c>
      <c r="AS72" s="196">
        <v>18.010000000000002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3.25</v>
      </c>
      <c r="L73" s="196">
        <v>1.7</v>
      </c>
      <c r="M73" s="196">
        <v>0</v>
      </c>
      <c r="N73" s="196">
        <v>0.57999999999999996</v>
      </c>
      <c r="O73" s="196">
        <v>2</v>
      </c>
      <c r="P73" s="196">
        <v>2.4700000000000002</v>
      </c>
      <c r="Q73" s="196">
        <v>0.1</v>
      </c>
      <c r="R73" s="196">
        <v>0.43</v>
      </c>
      <c r="S73" s="196">
        <v>0.26</v>
      </c>
      <c r="T73" s="196">
        <v>0</v>
      </c>
      <c r="U73" s="196">
        <v>13.1</v>
      </c>
      <c r="V73" s="196">
        <v>0.18</v>
      </c>
      <c r="W73" s="196">
        <v>0.23</v>
      </c>
      <c r="X73" s="196">
        <v>1.49</v>
      </c>
      <c r="Y73" s="196">
        <v>0</v>
      </c>
      <c r="Z73" s="196">
        <v>2.8</v>
      </c>
      <c r="AA73" s="196">
        <v>0.76</v>
      </c>
      <c r="AB73" s="196">
        <v>0</v>
      </c>
      <c r="AC73" s="196">
        <v>-7.15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16.71</v>
      </c>
      <c r="AI73" s="196">
        <v>0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45</v>
      </c>
      <c r="AQ73" s="196">
        <v>0</v>
      </c>
      <c r="AR73" s="196">
        <v>7.34</v>
      </c>
      <c r="AS73" s="196">
        <v>18.010000000000002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3.25</v>
      </c>
      <c r="L74" s="196">
        <v>1.7</v>
      </c>
      <c r="M74" s="196">
        <v>0</v>
      </c>
      <c r="N74" s="196">
        <v>0.57999999999999996</v>
      </c>
      <c r="O74" s="196">
        <v>2</v>
      </c>
      <c r="P74" s="196">
        <v>2.4700000000000002</v>
      </c>
      <c r="Q74" s="196">
        <v>0.1</v>
      </c>
      <c r="R74" s="196">
        <v>0.43</v>
      </c>
      <c r="S74" s="196">
        <v>0.26</v>
      </c>
      <c r="T74" s="196">
        <v>0</v>
      </c>
      <c r="U74" s="196">
        <v>13.1</v>
      </c>
      <c r="V74" s="196">
        <v>0.18</v>
      </c>
      <c r="W74" s="196">
        <v>0.23</v>
      </c>
      <c r="X74" s="196">
        <v>1.49</v>
      </c>
      <c r="Y74" s="196">
        <v>0</v>
      </c>
      <c r="Z74" s="196">
        <v>2.8</v>
      </c>
      <c r="AA74" s="196">
        <v>0.76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16.71</v>
      </c>
      <c r="AI74" s="196">
        <v>0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45</v>
      </c>
      <c r="AQ74" s="196">
        <v>0</v>
      </c>
      <c r="AR74" s="196">
        <v>7.34</v>
      </c>
      <c r="AS74" s="196">
        <v>18.010000000000002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3.76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3.25</v>
      </c>
      <c r="L75" s="196">
        <v>1.7</v>
      </c>
      <c r="M75" s="196">
        <v>0</v>
      </c>
      <c r="N75" s="196">
        <v>0.57999999999999996</v>
      </c>
      <c r="O75" s="196">
        <v>2</v>
      </c>
      <c r="P75" s="196">
        <v>2.4700000000000002</v>
      </c>
      <c r="Q75" s="196">
        <v>0.1</v>
      </c>
      <c r="R75" s="196">
        <v>0.43</v>
      </c>
      <c r="S75" s="196">
        <v>0.26</v>
      </c>
      <c r="T75" s="196">
        <v>0</v>
      </c>
      <c r="U75" s="196">
        <v>13.1</v>
      </c>
      <c r="V75" s="196">
        <v>0.18</v>
      </c>
      <c r="W75" s="196">
        <v>0.22</v>
      </c>
      <c r="X75" s="196">
        <v>1.49</v>
      </c>
      <c r="Y75" s="196">
        <v>0</v>
      </c>
      <c r="Z75" s="196">
        <v>2.8</v>
      </c>
      <c r="AA75" s="196">
        <v>0.76</v>
      </c>
      <c r="AB75" s="196">
        <v>0</v>
      </c>
      <c r="AC75" s="196">
        <v>0.73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17.68</v>
      </c>
      <c r="AI75" s="196">
        <v>0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45</v>
      </c>
      <c r="AQ75" s="196">
        <v>0</v>
      </c>
      <c r="AR75" s="196">
        <v>7.34</v>
      </c>
      <c r="AS75" s="196">
        <v>18.010000000000002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3.76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3.25</v>
      </c>
      <c r="L76" s="196">
        <v>1.7</v>
      </c>
      <c r="M76" s="196">
        <v>0</v>
      </c>
      <c r="N76" s="196">
        <v>0.57999999999999996</v>
      </c>
      <c r="O76" s="196">
        <v>2</v>
      </c>
      <c r="P76" s="196">
        <v>2.4700000000000002</v>
      </c>
      <c r="Q76" s="196">
        <v>0.1</v>
      </c>
      <c r="R76" s="196">
        <v>0.43</v>
      </c>
      <c r="S76" s="196">
        <v>0.26</v>
      </c>
      <c r="T76" s="196">
        <v>0</v>
      </c>
      <c r="U76" s="196">
        <v>13.1</v>
      </c>
      <c r="V76" s="196">
        <v>0.18</v>
      </c>
      <c r="W76" s="196">
        <v>0.22</v>
      </c>
      <c r="X76" s="196">
        <v>1.49</v>
      </c>
      <c r="Y76" s="196">
        <v>0</v>
      </c>
      <c r="Z76" s="196">
        <v>2.8</v>
      </c>
      <c r="AA76" s="196">
        <v>0.76</v>
      </c>
      <c r="AB76" s="196">
        <v>0</v>
      </c>
      <c r="AC76" s="196">
        <v>0.73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17.68</v>
      </c>
      <c r="AI76" s="196">
        <v>0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45</v>
      </c>
      <c r="AQ76" s="196">
        <v>0</v>
      </c>
      <c r="AR76" s="196">
        <v>7.34</v>
      </c>
      <c r="AS76" s="196">
        <v>18.010000000000002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3.76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3.25</v>
      </c>
      <c r="L77" s="196">
        <v>1.7</v>
      </c>
      <c r="M77" s="196">
        <v>0</v>
      </c>
      <c r="N77" s="196">
        <v>0.57999999999999996</v>
      </c>
      <c r="O77" s="196">
        <v>2</v>
      </c>
      <c r="P77" s="196">
        <v>2.4700000000000002</v>
      </c>
      <c r="Q77" s="196">
        <v>0.1</v>
      </c>
      <c r="R77" s="196">
        <v>0.43</v>
      </c>
      <c r="S77" s="196">
        <v>0.26</v>
      </c>
      <c r="T77" s="196">
        <v>0</v>
      </c>
      <c r="U77" s="196">
        <v>13.1</v>
      </c>
      <c r="V77" s="196">
        <v>0.18</v>
      </c>
      <c r="W77" s="196">
        <v>0.22</v>
      </c>
      <c r="X77" s="196">
        <v>1.49</v>
      </c>
      <c r="Y77" s="196">
        <v>0</v>
      </c>
      <c r="Z77" s="196">
        <v>2.8</v>
      </c>
      <c r="AA77" s="196">
        <v>0.76</v>
      </c>
      <c r="AB77" s="196">
        <v>0</v>
      </c>
      <c r="AC77" s="196">
        <v>0.73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17.68</v>
      </c>
      <c r="AI77" s="196">
        <v>0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45</v>
      </c>
      <c r="AQ77" s="196">
        <v>0</v>
      </c>
      <c r="AR77" s="196">
        <v>7.34</v>
      </c>
      <c r="AS77" s="196">
        <v>18.010000000000002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3.76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3.25</v>
      </c>
      <c r="L78" s="196">
        <v>1.7</v>
      </c>
      <c r="M78" s="196">
        <v>0</v>
      </c>
      <c r="N78" s="196">
        <v>0.57999999999999996</v>
      </c>
      <c r="O78" s="196">
        <v>2</v>
      </c>
      <c r="P78" s="196">
        <v>2.4700000000000002</v>
      </c>
      <c r="Q78" s="196">
        <v>0.1</v>
      </c>
      <c r="R78" s="196">
        <v>0.43</v>
      </c>
      <c r="S78" s="196">
        <v>0.26</v>
      </c>
      <c r="T78" s="196">
        <v>0</v>
      </c>
      <c r="U78" s="196">
        <v>13.1</v>
      </c>
      <c r="V78" s="196">
        <v>0.18</v>
      </c>
      <c r="W78" s="196">
        <v>0.22</v>
      </c>
      <c r="X78" s="196">
        <v>1.49</v>
      </c>
      <c r="Y78" s="196">
        <v>0</v>
      </c>
      <c r="Z78" s="196">
        <v>2.8</v>
      </c>
      <c r="AA78" s="196">
        <v>0.76</v>
      </c>
      <c r="AB78" s="196">
        <v>0</v>
      </c>
      <c r="AC78" s="196">
        <v>0.73</v>
      </c>
      <c r="AD78" s="196">
        <v>6.82</v>
      </c>
      <c r="AE78" s="196">
        <v>0</v>
      </c>
      <c r="AF78" s="196">
        <v>0</v>
      </c>
      <c r="AG78" s="196">
        <v>24.91</v>
      </c>
      <c r="AH78" s="196">
        <v>17.68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45</v>
      </c>
      <c r="AQ78" s="196">
        <v>0</v>
      </c>
      <c r="AR78" s="196">
        <v>7.34</v>
      </c>
      <c r="AS78" s="196">
        <v>18.010000000000002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3.76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3.25</v>
      </c>
      <c r="L79" s="196">
        <v>1.7</v>
      </c>
      <c r="M79" s="196">
        <v>0</v>
      </c>
      <c r="N79" s="196">
        <v>0.57999999999999996</v>
      </c>
      <c r="O79" s="196">
        <v>2</v>
      </c>
      <c r="P79" s="196">
        <v>2.4700000000000002</v>
      </c>
      <c r="Q79" s="196">
        <v>0.1</v>
      </c>
      <c r="R79" s="196">
        <v>0.43</v>
      </c>
      <c r="S79" s="196">
        <v>0.26</v>
      </c>
      <c r="T79" s="196">
        <v>0</v>
      </c>
      <c r="U79" s="196">
        <v>13.1</v>
      </c>
      <c r="V79" s="196">
        <v>0.18</v>
      </c>
      <c r="W79" s="196">
        <v>0.22</v>
      </c>
      <c r="X79" s="196">
        <v>1.49</v>
      </c>
      <c r="Y79" s="196">
        <v>0</v>
      </c>
      <c r="Z79" s="196">
        <v>2.8</v>
      </c>
      <c r="AA79" s="196">
        <v>0.76</v>
      </c>
      <c r="AB79" s="196">
        <v>0</v>
      </c>
      <c r="AC79" s="196">
        <v>0.73</v>
      </c>
      <c r="AD79" s="196">
        <v>6.82</v>
      </c>
      <c r="AE79" s="196">
        <v>0</v>
      </c>
      <c r="AF79" s="196">
        <v>0</v>
      </c>
      <c r="AG79" s="196">
        <v>24.91</v>
      </c>
      <c r="AH79" s="196">
        <v>17.68</v>
      </c>
      <c r="AI79" s="196">
        <v>12.05</v>
      </c>
      <c r="AJ79" s="196">
        <v>0</v>
      </c>
      <c r="AK79" s="196">
        <v>3.46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45</v>
      </c>
      <c r="AQ79" s="196">
        <v>0</v>
      </c>
      <c r="AR79" s="196">
        <v>7.47</v>
      </c>
      <c r="AS79" s="196">
        <v>18.149999999999999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3.76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3.25</v>
      </c>
      <c r="L80" s="196">
        <v>1.7</v>
      </c>
      <c r="M80" s="196">
        <v>0</v>
      </c>
      <c r="N80" s="196">
        <v>0.57999999999999996</v>
      </c>
      <c r="O80" s="196">
        <v>2</v>
      </c>
      <c r="P80" s="196">
        <v>2.4700000000000002</v>
      </c>
      <c r="Q80" s="196">
        <v>0.1</v>
      </c>
      <c r="R80" s="196">
        <v>0.43</v>
      </c>
      <c r="S80" s="196">
        <v>0.26</v>
      </c>
      <c r="T80" s="196">
        <v>0</v>
      </c>
      <c r="U80" s="196">
        <v>13.1</v>
      </c>
      <c r="V80" s="196">
        <v>0.18</v>
      </c>
      <c r="W80" s="196">
        <v>0.22</v>
      </c>
      <c r="X80" s="196">
        <v>1.49</v>
      </c>
      <c r="Y80" s="196">
        <v>0</v>
      </c>
      <c r="Z80" s="196">
        <v>2.8</v>
      </c>
      <c r="AA80" s="196">
        <v>0.76</v>
      </c>
      <c r="AB80" s="196">
        <v>0</v>
      </c>
      <c r="AC80" s="196">
        <v>0.73</v>
      </c>
      <c r="AD80" s="196">
        <v>6.82</v>
      </c>
      <c r="AE80" s="196">
        <v>0</v>
      </c>
      <c r="AF80" s="196">
        <v>0</v>
      </c>
      <c r="AG80" s="196">
        <v>24.91</v>
      </c>
      <c r="AH80" s="196">
        <v>17.68</v>
      </c>
      <c r="AI80" s="196">
        <v>12.05</v>
      </c>
      <c r="AJ80" s="196">
        <v>0</v>
      </c>
      <c r="AK80" s="196">
        <v>3.46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45</v>
      </c>
      <c r="AQ80" s="196">
        <v>0</v>
      </c>
      <c r="AR80" s="196">
        <v>7.47</v>
      </c>
      <c r="AS80" s="196">
        <v>18.149999999999999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3.76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3.25</v>
      </c>
      <c r="L81" s="196">
        <v>1.7</v>
      </c>
      <c r="M81" s="196">
        <v>0</v>
      </c>
      <c r="N81" s="196">
        <v>0.57999999999999996</v>
      </c>
      <c r="O81" s="196">
        <v>2</v>
      </c>
      <c r="P81" s="196">
        <v>2.4700000000000002</v>
      </c>
      <c r="Q81" s="196">
        <v>0.1</v>
      </c>
      <c r="R81" s="196">
        <v>0.43</v>
      </c>
      <c r="S81" s="196">
        <v>0.26</v>
      </c>
      <c r="T81" s="196">
        <v>0</v>
      </c>
      <c r="U81" s="196">
        <v>13.1</v>
      </c>
      <c r="V81" s="196">
        <v>0.18</v>
      </c>
      <c r="W81" s="196">
        <v>0.22</v>
      </c>
      <c r="X81" s="196">
        <v>1.49</v>
      </c>
      <c r="Y81" s="196">
        <v>0</v>
      </c>
      <c r="Z81" s="196">
        <v>2.8</v>
      </c>
      <c r="AA81" s="196">
        <v>0.76</v>
      </c>
      <c r="AB81" s="196">
        <v>0</v>
      </c>
      <c r="AC81" s="196">
        <v>0.73</v>
      </c>
      <c r="AD81" s="196">
        <v>6.82</v>
      </c>
      <c r="AE81" s="196">
        <v>0</v>
      </c>
      <c r="AF81" s="196">
        <v>0</v>
      </c>
      <c r="AG81" s="196">
        <v>24.91</v>
      </c>
      <c r="AH81" s="196">
        <v>17.68</v>
      </c>
      <c r="AI81" s="196">
        <v>12.05</v>
      </c>
      <c r="AJ81" s="196">
        <v>0</v>
      </c>
      <c r="AK81" s="196">
        <v>3.46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45</v>
      </c>
      <c r="AQ81" s="196">
        <v>0</v>
      </c>
      <c r="AR81" s="196">
        <v>7.47</v>
      </c>
      <c r="AS81" s="196">
        <v>18.149999999999999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3.76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3.25</v>
      </c>
      <c r="L82" s="196">
        <v>1.7</v>
      </c>
      <c r="M82" s="196">
        <v>0</v>
      </c>
      <c r="N82" s="196">
        <v>0.57999999999999996</v>
      </c>
      <c r="O82" s="196">
        <v>2</v>
      </c>
      <c r="P82" s="196">
        <v>2.4700000000000002</v>
      </c>
      <c r="Q82" s="196">
        <v>0.1</v>
      </c>
      <c r="R82" s="196">
        <v>0.43</v>
      </c>
      <c r="S82" s="196">
        <v>0.26</v>
      </c>
      <c r="T82" s="196">
        <v>0</v>
      </c>
      <c r="U82" s="196">
        <v>13.1</v>
      </c>
      <c r="V82" s="196">
        <v>0.18</v>
      </c>
      <c r="W82" s="196">
        <v>0.22</v>
      </c>
      <c r="X82" s="196">
        <v>1.49</v>
      </c>
      <c r="Y82" s="196">
        <v>0</v>
      </c>
      <c r="Z82" s="196">
        <v>2.8</v>
      </c>
      <c r="AA82" s="196">
        <v>0.76</v>
      </c>
      <c r="AB82" s="196">
        <v>0</v>
      </c>
      <c r="AC82" s="196">
        <v>0.73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17.68</v>
      </c>
      <c r="AI82" s="196">
        <v>12.05</v>
      </c>
      <c r="AJ82" s="196">
        <v>0</v>
      </c>
      <c r="AK82" s="196">
        <v>3.46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45</v>
      </c>
      <c r="AQ82" s="196">
        <v>0</v>
      </c>
      <c r="AR82" s="196">
        <v>7.47</v>
      </c>
      <c r="AS82" s="196">
        <v>18.149999999999999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3.76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3.25</v>
      </c>
      <c r="L83" s="196">
        <v>1.7</v>
      </c>
      <c r="M83" s="196">
        <v>0</v>
      </c>
      <c r="N83" s="196">
        <v>0.57999999999999996</v>
      </c>
      <c r="O83" s="196">
        <v>2</v>
      </c>
      <c r="P83" s="196">
        <v>2.4700000000000002</v>
      </c>
      <c r="Q83" s="196">
        <v>0.1</v>
      </c>
      <c r="R83" s="196">
        <v>0.43</v>
      </c>
      <c r="S83" s="196">
        <v>0.26</v>
      </c>
      <c r="T83" s="196">
        <v>0</v>
      </c>
      <c r="U83" s="196">
        <v>13.1</v>
      </c>
      <c r="V83" s="196">
        <v>0.18</v>
      </c>
      <c r="W83" s="196">
        <v>0.22</v>
      </c>
      <c r="X83" s="196">
        <v>1.49</v>
      </c>
      <c r="Y83" s="196">
        <v>0</v>
      </c>
      <c r="Z83" s="196">
        <v>2.8</v>
      </c>
      <c r="AA83" s="196">
        <v>0.76</v>
      </c>
      <c r="AB83" s="196">
        <v>0</v>
      </c>
      <c r="AC83" s="196">
        <v>0.73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17.68</v>
      </c>
      <c r="AI83" s="196">
        <v>12.05</v>
      </c>
      <c r="AJ83" s="196">
        <v>0</v>
      </c>
      <c r="AK83" s="196">
        <v>3.46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7.47</v>
      </c>
      <c r="AS83" s="196">
        <v>18.149999999999999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3.76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3.25</v>
      </c>
      <c r="L84" s="196">
        <v>1.7</v>
      </c>
      <c r="M84" s="196">
        <v>0</v>
      </c>
      <c r="N84" s="196">
        <v>0.57999999999999996</v>
      </c>
      <c r="O84" s="196">
        <v>2</v>
      </c>
      <c r="P84" s="196">
        <v>2.4700000000000002</v>
      </c>
      <c r="Q84" s="196">
        <v>0.1</v>
      </c>
      <c r="R84" s="196">
        <v>0.43</v>
      </c>
      <c r="S84" s="196">
        <v>0.26</v>
      </c>
      <c r="T84" s="196">
        <v>0</v>
      </c>
      <c r="U84" s="196">
        <v>13.1</v>
      </c>
      <c r="V84" s="196">
        <v>0.18</v>
      </c>
      <c r="W84" s="196">
        <v>0.22</v>
      </c>
      <c r="X84" s="196">
        <v>1.49</v>
      </c>
      <c r="Y84" s="196">
        <v>0</v>
      </c>
      <c r="Z84" s="196">
        <v>2.8</v>
      </c>
      <c r="AA84" s="196">
        <v>0.76</v>
      </c>
      <c r="AB84" s="196">
        <v>0</v>
      </c>
      <c r="AC84" s="196">
        <v>0.73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17.68</v>
      </c>
      <c r="AI84" s="196">
        <v>12.05</v>
      </c>
      <c r="AJ84" s="196">
        <v>0</v>
      </c>
      <c r="AK84" s="196">
        <v>3.46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7.47</v>
      </c>
      <c r="AS84" s="196">
        <v>18.149999999999999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3.76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39.99</v>
      </c>
      <c r="L85" s="196">
        <v>13.74</v>
      </c>
      <c r="M85" s="196">
        <v>0</v>
      </c>
      <c r="N85" s="196">
        <v>0.57999999999999996</v>
      </c>
      <c r="O85" s="196">
        <v>2</v>
      </c>
      <c r="P85" s="196">
        <v>2.4700000000000002</v>
      </c>
      <c r="Q85" s="196">
        <v>1.51</v>
      </c>
      <c r="R85" s="196">
        <v>0.84</v>
      </c>
      <c r="S85" s="196">
        <v>3.65</v>
      </c>
      <c r="T85" s="196">
        <v>0</v>
      </c>
      <c r="U85" s="196">
        <v>13.1</v>
      </c>
      <c r="V85" s="196">
        <v>0.18</v>
      </c>
      <c r="W85" s="196">
        <v>0.22</v>
      </c>
      <c r="X85" s="196">
        <v>1.49</v>
      </c>
      <c r="Y85" s="196">
        <v>0</v>
      </c>
      <c r="Z85" s="196">
        <v>2.8</v>
      </c>
      <c r="AA85" s="196">
        <v>0.76</v>
      </c>
      <c r="AB85" s="196">
        <v>0</v>
      </c>
      <c r="AC85" s="196">
        <v>0.73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17.68</v>
      </c>
      <c r="AI85" s="196">
        <v>12.05</v>
      </c>
      <c r="AJ85" s="196">
        <v>0</v>
      </c>
      <c r="AK85" s="196">
        <v>8.6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7.47</v>
      </c>
      <c r="AS85" s="196">
        <v>18.149999999999999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3.76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43.59</v>
      </c>
      <c r="L86" s="196">
        <v>22.49</v>
      </c>
      <c r="M86" s="196">
        <v>0</v>
      </c>
      <c r="N86" s="196">
        <v>0.57999999999999996</v>
      </c>
      <c r="O86" s="196">
        <v>2</v>
      </c>
      <c r="P86" s="196">
        <v>2.4700000000000002</v>
      </c>
      <c r="Q86" s="196">
        <v>1.5</v>
      </c>
      <c r="R86" s="196">
        <v>0.84</v>
      </c>
      <c r="S86" s="196">
        <v>3.65</v>
      </c>
      <c r="T86" s="196">
        <v>0</v>
      </c>
      <c r="U86" s="196">
        <v>13.1</v>
      </c>
      <c r="V86" s="196">
        <v>0.18</v>
      </c>
      <c r="W86" s="196">
        <v>0.22</v>
      </c>
      <c r="X86" s="196">
        <v>1.49</v>
      </c>
      <c r="Y86" s="196">
        <v>0</v>
      </c>
      <c r="Z86" s="196">
        <v>2.8</v>
      </c>
      <c r="AA86" s="196">
        <v>0.76</v>
      </c>
      <c r="AB86" s="196">
        <v>0</v>
      </c>
      <c r="AC86" s="196">
        <v>0.73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17.68</v>
      </c>
      <c r="AI86" s="196">
        <v>12.05</v>
      </c>
      <c r="AJ86" s="196">
        <v>0</v>
      </c>
      <c r="AK86" s="196">
        <v>8.6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7.47</v>
      </c>
      <c r="AS86" s="196">
        <v>18.149999999999999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3.76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43.66</v>
      </c>
      <c r="L87" s="196">
        <v>22.49</v>
      </c>
      <c r="M87" s="196">
        <v>0</v>
      </c>
      <c r="N87" s="196">
        <v>0.57999999999999996</v>
      </c>
      <c r="O87" s="196">
        <v>2</v>
      </c>
      <c r="P87" s="196">
        <v>2.4700000000000002</v>
      </c>
      <c r="Q87" s="196">
        <v>1.5</v>
      </c>
      <c r="R87" s="196">
        <v>0.84</v>
      </c>
      <c r="S87" s="196">
        <v>3.65</v>
      </c>
      <c r="T87" s="196">
        <v>0</v>
      </c>
      <c r="U87" s="196">
        <v>13.1</v>
      </c>
      <c r="V87" s="196">
        <v>0.18</v>
      </c>
      <c r="W87" s="196">
        <v>0.22</v>
      </c>
      <c r="X87" s="196">
        <v>1.49</v>
      </c>
      <c r="Y87" s="196">
        <v>0</v>
      </c>
      <c r="Z87" s="196">
        <v>2.8</v>
      </c>
      <c r="AA87" s="196">
        <v>0.76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17.68</v>
      </c>
      <c r="AI87" s="196">
        <v>12.05</v>
      </c>
      <c r="AJ87" s="196">
        <v>0</v>
      </c>
      <c r="AK87" s="196">
        <v>8.6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7.47</v>
      </c>
      <c r="AS87" s="196">
        <v>18.149999999999999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3.76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43.66</v>
      </c>
      <c r="L88" s="196">
        <v>22.49</v>
      </c>
      <c r="M88" s="196">
        <v>0</v>
      </c>
      <c r="N88" s="196">
        <v>0.57999999999999996</v>
      </c>
      <c r="O88" s="196">
        <v>2</v>
      </c>
      <c r="P88" s="196">
        <v>2.4700000000000002</v>
      </c>
      <c r="Q88" s="196">
        <v>1.5</v>
      </c>
      <c r="R88" s="196">
        <v>5.97</v>
      </c>
      <c r="S88" s="196">
        <v>3.65</v>
      </c>
      <c r="T88" s="196">
        <v>0</v>
      </c>
      <c r="U88" s="196">
        <v>13.1</v>
      </c>
      <c r="V88" s="196">
        <v>0.18</v>
      </c>
      <c r="W88" s="196">
        <v>0.22</v>
      </c>
      <c r="X88" s="196">
        <v>1.49</v>
      </c>
      <c r="Y88" s="196">
        <v>0</v>
      </c>
      <c r="Z88" s="196">
        <v>2.8</v>
      </c>
      <c r="AA88" s="196">
        <v>0.76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17.68</v>
      </c>
      <c r="AI88" s="196">
        <v>12.05</v>
      </c>
      <c r="AJ88" s="196">
        <v>0</v>
      </c>
      <c r="AK88" s="196">
        <v>8.6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7.47</v>
      </c>
      <c r="AS88" s="196">
        <v>18.149999999999999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3.76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43.66</v>
      </c>
      <c r="L89" s="196">
        <v>22.49</v>
      </c>
      <c r="M89" s="196">
        <v>0</v>
      </c>
      <c r="N89" s="196">
        <v>0.57999999999999996</v>
      </c>
      <c r="O89" s="196">
        <v>2</v>
      </c>
      <c r="P89" s="196">
        <v>2.4700000000000002</v>
      </c>
      <c r="Q89" s="196">
        <v>1.51</v>
      </c>
      <c r="R89" s="196">
        <v>6.68</v>
      </c>
      <c r="S89" s="196">
        <v>3.65</v>
      </c>
      <c r="T89" s="196">
        <v>0</v>
      </c>
      <c r="U89" s="196">
        <v>13.1</v>
      </c>
      <c r="V89" s="196">
        <v>0</v>
      </c>
      <c r="W89" s="196">
        <v>0.22</v>
      </c>
      <c r="X89" s="196">
        <v>1.49</v>
      </c>
      <c r="Y89" s="196">
        <v>0</v>
      </c>
      <c r="Z89" s="196">
        <v>2.8</v>
      </c>
      <c r="AA89" s="196">
        <v>10.08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17.68</v>
      </c>
      <c r="AI89" s="196">
        <v>12.05</v>
      </c>
      <c r="AJ89" s="196">
        <v>0</v>
      </c>
      <c r="AK89" s="196">
        <v>8.6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7.47</v>
      </c>
      <c r="AS89" s="196">
        <v>18.149999999999999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3.76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43.66</v>
      </c>
      <c r="L90" s="196">
        <v>22.49</v>
      </c>
      <c r="M90" s="196">
        <v>0</v>
      </c>
      <c r="N90" s="196">
        <v>0.57999999999999996</v>
      </c>
      <c r="O90" s="196">
        <v>2</v>
      </c>
      <c r="P90" s="196">
        <v>2.4700000000000002</v>
      </c>
      <c r="Q90" s="196">
        <v>1.51</v>
      </c>
      <c r="R90" s="196">
        <v>6.68</v>
      </c>
      <c r="S90" s="196">
        <v>3.65</v>
      </c>
      <c r="T90" s="196">
        <v>0</v>
      </c>
      <c r="U90" s="196">
        <v>13.1</v>
      </c>
      <c r="V90" s="196">
        <v>4.6100000000000003</v>
      </c>
      <c r="W90" s="196">
        <v>0.22</v>
      </c>
      <c r="X90" s="196">
        <v>1.49</v>
      </c>
      <c r="Y90" s="196">
        <v>0</v>
      </c>
      <c r="Z90" s="196">
        <v>2.8</v>
      </c>
      <c r="AA90" s="196">
        <v>10.08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17.68</v>
      </c>
      <c r="AI90" s="196">
        <v>12.05</v>
      </c>
      <c r="AJ90" s="196">
        <v>0</v>
      </c>
      <c r="AK90" s="196">
        <v>8.6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7.47</v>
      </c>
      <c r="AS90" s="196">
        <v>18.149999999999999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3.76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43.66</v>
      </c>
      <c r="L91" s="196">
        <v>22.49</v>
      </c>
      <c r="M91" s="196">
        <v>0</v>
      </c>
      <c r="N91" s="196">
        <v>0.57999999999999996</v>
      </c>
      <c r="O91" s="196">
        <v>2</v>
      </c>
      <c r="P91" s="196">
        <v>2.4700000000000002</v>
      </c>
      <c r="Q91" s="196">
        <v>1.47</v>
      </c>
      <c r="R91" s="196">
        <v>6.68</v>
      </c>
      <c r="S91" s="196">
        <v>3.65</v>
      </c>
      <c r="T91" s="196">
        <v>0</v>
      </c>
      <c r="U91" s="196">
        <v>13.1</v>
      </c>
      <c r="V91" s="196">
        <v>4.6100000000000003</v>
      </c>
      <c r="W91" s="196">
        <v>0.22</v>
      </c>
      <c r="X91" s="196">
        <v>1.49</v>
      </c>
      <c r="Y91" s="196">
        <v>0</v>
      </c>
      <c r="Z91" s="196">
        <v>2.8</v>
      </c>
      <c r="AA91" s="196">
        <v>10.08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17.68</v>
      </c>
      <c r="AI91" s="196">
        <v>12.05</v>
      </c>
      <c r="AJ91" s="196">
        <v>0</v>
      </c>
      <c r="AK91" s="196">
        <v>8.6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7.47</v>
      </c>
      <c r="AS91" s="196">
        <v>18.149999999999999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3.76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43.66</v>
      </c>
      <c r="L92" s="196">
        <v>22.49</v>
      </c>
      <c r="M92" s="196">
        <v>0</v>
      </c>
      <c r="N92" s="196">
        <v>0.57999999999999996</v>
      </c>
      <c r="O92" s="196">
        <v>2</v>
      </c>
      <c r="P92" s="196">
        <v>2.4700000000000002</v>
      </c>
      <c r="Q92" s="196">
        <v>1.47</v>
      </c>
      <c r="R92" s="196">
        <v>6.68</v>
      </c>
      <c r="S92" s="196">
        <v>3.65</v>
      </c>
      <c r="T92" s="196">
        <v>0</v>
      </c>
      <c r="U92" s="196">
        <v>13.1</v>
      </c>
      <c r="V92" s="196">
        <v>4.6100000000000003</v>
      </c>
      <c r="W92" s="196">
        <v>0.22</v>
      </c>
      <c r="X92" s="196">
        <v>1.49</v>
      </c>
      <c r="Y92" s="196">
        <v>0</v>
      </c>
      <c r="Z92" s="196">
        <v>2.8</v>
      </c>
      <c r="AA92" s="196">
        <v>10.08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17.68</v>
      </c>
      <c r="AI92" s="196">
        <v>12.05</v>
      </c>
      <c r="AJ92" s="196">
        <v>0</v>
      </c>
      <c r="AK92" s="196">
        <v>8.6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7.47</v>
      </c>
      <c r="AS92" s="196">
        <v>18.149999999999999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3.76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29.26</v>
      </c>
      <c r="L93" s="196">
        <v>22.49</v>
      </c>
      <c r="M93" s="196">
        <v>0</v>
      </c>
      <c r="N93" s="196">
        <v>0.57999999999999996</v>
      </c>
      <c r="O93" s="196">
        <v>2</v>
      </c>
      <c r="P93" s="196">
        <v>2.4700000000000002</v>
      </c>
      <c r="Q93" s="196">
        <v>0.55000000000000004</v>
      </c>
      <c r="R93" s="196">
        <v>6.68</v>
      </c>
      <c r="S93" s="196">
        <v>0.81</v>
      </c>
      <c r="T93" s="196">
        <v>0</v>
      </c>
      <c r="U93" s="196">
        <v>13.1</v>
      </c>
      <c r="V93" s="196">
        <v>4.6100000000000003</v>
      </c>
      <c r="W93" s="196">
        <v>1.63</v>
      </c>
      <c r="X93" s="196">
        <v>1.49</v>
      </c>
      <c r="Y93" s="196">
        <v>0</v>
      </c>
      <c r="Z93" s="196">
        <v>41.87</v>
      </c>
      <c r="AA93" s="196">
        <v>10.08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17.68</v>
      </c>
      <c r="AI93" s="196">
        <v>12.05</v>
      </c>
      <c r="AJ93" s="196">
        <v>0</v>
      </c>
      <c r="AK93" s="196">
        <v>8.6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7.47</v>
      </c>
      <c r="AS93" s="196">
        <v>18.149999999999999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3.76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43.66</v>
      </c>
      <c r="L94" s="196">
        <v>22.49</v>
      </c>
      <c r="M94" s="196">
        <v>0</v>
      </c>
      <c r="N94" s="196">
        <v>0.57999999999999996</v>
      </c>
      <c r="O94" s="196">
        <v>2</v>
      </c>
      <c r="P94" s="196">
        <v>2.4700000000000002</v>
      </c>
      <c r="Q94" s="196">
        <v>1.47</v>
      </c>
      <c r="R94" s="196">
        <v>6.68</v>
      </c>
      <c r="S94" s="196">
        <v>3.65</v>
      </c>
      <c r="T94" s="196">
        <v>0</v>
      </c>
      <c r="U94" s="196">
        <v>13.1</v>
      </c>
      <c r="V94" s="196">
        <v>4.6100000000000003</v>
      </c>
      <c r="W94" s="196">
        <v>1.63</v>
      </c>
      <c r="X94" s="196">
        <v>1.49</v>
      </c>
      <c r="Y94" s="196">
        <v>0</v>
      </c>
      <c r="Z94" s="196">
        <v>41.87</v>
      </c>
      <c r="AA94" s="196">
        <v>10.08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17.68</v>
      </c>
      <c r="AI94" s="196">
        <v>12.05</v>
      </c>
      <c r="AJ94" s="196">
        <v>0</v>
      </c>
      <c r="AK94" s="196">
        <v>8.6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7.47</v>
      </c>
      <c r="AS94" s="196">
        <v>18.149999999999999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3.76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43.66</v>
      </c>
      <c r="L95" s="196">
        <v>22.49</v>
      </c>
      <c r="M95" s="196">
        <v>0</v>
      </c>
      <c r="N95" s="196">
        <v>0.57999999999999996</v>
      </c>
      <c r="O95" s="196">
        <v>2</v>
      </c>
      <c r="P95" s="196">
        <v>2.4700000000000002</v>
      </c>
      <c r="Q95" s="196">
        <v>1.47</v>
      </c>
      <c r="R95" s="196">
        <v>5.64</v>
      </c>
      <c r="S95" s="196">
        <v>3.65</v>
      </c>
      <c r="T95" s="196">
        <v>0</v>
      </c>
      <c r="U95" s="196">
        <v>13.1</v>
      </c>
      <c r="V95" s="196">
        <v>4.6100000000000003</v>
      </c>
      <c r="W95" s="196">
        <v>1.63</v>
      </c>
      <c r="X95" s="196">
        <v>1.48</v>
      </c>
      <c r="Y95" s="196">
        <v>0</v>
      </c>
      <c r="Z95" s="196">
        <v>41.87</v>
      </c>
      <c r="AA95" s="196">
        <v>10.08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17.68</v>
      </c>
      <c r="AI95" s="196">
        <v>12.05</v>
      </c>
      <c r="AJ95" s="196">
        <v>0</v>
      </c>
      <c r="AK95" s="196">
        <v>8.6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7.47</v>
      </c>
      <c r="AS95" s="196">
        <v>18.149999999999999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3.76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43.66</v>
      </c>
      <c r="L96" s="196">
        <v>22.49</v>
      </c>
      <c r="M96" s="196">
        <v>0</v>
      </c>
      <c r="N96" s="196">
        <v>0.57999999999999996</v>
      </c>
      <c r="O96" s="196">
        <v>2</v>
      </c>
      <c r="P96" s="196">
        <v>2.4700000000000002</v>
      </c>
      <c r="Q96" s="196">
        <v>1.47</v>
      </c>
      <c r="R96" s="196">
        <v>6.69</v>
      </c>
      <c r="S96" s="196">
        <v>3.65</v>
      </c>
      <c r="T96" s="196">
        <v>0</v>
      </c>
      <c r="U96" s="196">
        <v>13.1</v>
      </c>
      <c r="V96" s="196">
        <v>4.6100000000000003</v>
      </c>
      <c r="W96" s="196">
        <v>1.63</v>
      </c>
      <c r="X96" s="196">
        <v>1.48</v>
      </c>
      <c r="Y96" s="196">
        <v>0</v>
      </c>
      <c r="Z96" s="196">
        <v>41.87</v>
      </c>
      <c r="AA96" s="196">
        <v>10.08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17.68</v>
      </c>
      <c r="AI96" s="196">
        <v>12.05</v>
      </c>
      <c r="AJ96" s="196">
        <v>0</v>
      </c>
      <c r="AK96" s="196">
        <v>8.6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7.47</v>
      </c>
      <c r="AS96" s="196">
        <v>18.149999999999999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3.76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43.66</v>
      </c>
      <c r="L97" s="196">
        <v>18.41</v>
      </c>
      <c r="M97" s="196">
        <v>0</v>
      </c>
      <c r="N97" s="196">
        <v>0.57999999999999996</v>
      </c>
      <c r="O97" s="196">
        <v>2</v>
      </c>
      <c r="P97" s="196">
        <v>2.4700000000000002</v>
      </c>
      <c r="Q97" s="196">
        <v>1.47</v>
      </c>
      <c r="R97" s="196">
        <v>6.69</v>
      </c>
      <c r="S97" s="196">
        <v>3.65</v>
      </c>
      <c r="T97" s="196">
        <v>0</v>
      </c>
      <c r="U97" s="196">
        <v>13.1</v>
      </c>
      <c r="V97" s="196">
        <v>4.6100000000000003</v>
      </c>
      <c r="W97" s="196">
        <v>1.63</v>
      </c>
      <c r="X97" s="196">
        <v>1.48</v>
      </c>
      <c r="Y97" s="196">
        <v>0</v>
      </c>
      <c r="Z97" s="196">
        <v>41.87</v>
      </c>
      <c r="AA97" s="196">
        <v>10.08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17.68</v>
      </c>
      <c r="AI97" s="196">
        <v>12.05</v>
      </c>
      <c r="AJ97" s="196">
        <v>0</v>
      </c>
      <c r="AK97" s="196">
        <v>8.6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7.47</v>
      </c>
      <c r="AS97" s="196">
        <v>18.149999999999999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3.76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43.66</v>
      </c>
      <c r="L98" s="196">
        <v>23.32</v>
      </c>
      <c r="M98" s="196">
        <v>0</v>
      </c>
      <c r="N98" s="196">
        <v>0.57999999999999996</v>
      </c>
      <c r="O98" s="196">
        <v>2</v>
      </c>
      <c r="P98" s="196">
        <v>2.4700000000000002</v>
      </c>
      <c r="Q98" s="196">
        <v>1.47</v>
      </c>
      <c r="R98" s="196">
        <v>6.69</v>
      </c>
      <c r="S98" s="196">
        <v>3.65</v>
      </c>
      <c r="T98" s="196">
        <v>0</v>
      </c>
      <c r="U98" s="196">
        <v>13.1</v>
      </c>
      <c r="V98" s="196">
        <v>4.6100000000000003</v>
      </c>
      <c r="W98" s="196">
        <v>1.63</v>
      </c>
      <c r="X98" s="196">
        <v>1.48</v>
      </c>
      <c r="Y98" s="196">
        <v>0</v>
      </c>
      <c r="Z98" s="196">
        <v>41.87</v>
      </c>
      <c r="AA98" s="196">
        <v>10.08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17.68</v>
      </c>
      <c r="AI98" s="196">
        <v>12.05</v>
      </c>
      <c r="AJ98" s="196">
        <v>0</v>
      </c>
      <c r="AK98" s="196">
        <v>8.6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7.47</v>
      </c>
      <c r="AS98" s="196">
        <v>18.149999999999999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9.0239999999999876E-2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0.88352499999999945</v>
      </c>
      <c r="L99">
        <f t="shared" si="0"/>
        <v>0.28299250000000042</v>
      </c>
      <c r="M99">
        <f t="shared" si="0"/>
        <v>0</v>
      </c>
      <c r="N99">
        <f t="shared" si="0"/>
        <v>1.3919999999999972E-2</v>
      </c>
      <c r="O99">
        <f t="shared" si="0"/>
        <v>4.8000000000000001E-2</v>
      </c>
      <c r="P99">
        <f t="shared" si="0"/>
        <v>5.932999999999998E-2</v>
      </c>
      <c r="Q99">
        <f t="shared" si="0"/>
        <v>6.907499999999997E-3</v>
      </c>
      <c r="R99">
        <f t="shared" si="0"/>
        <v>6.1045000000000106E-2</v>
      </c>
      <c r="S99">
        <f t="shared" si="0"/>
        <v>5.8682500000000019E-2</v>
      </c>
      <c r="T99">
        <f t="shared" si="0"/>
        <v>0</v>
      </c>
      <c r="U99">
        <f t="shared" si="0"/>
        <v>0.30394749999999959</v>
      </c>
      <c r="V99">
        <f t="shared" si="0"/>
        <v>3.8607500000000128E-2</v>
      </c>
      <c r="W99">
        <f t="shared" si="0"/>
        <v>3.4649999999999972E-2</v>
      </c>
      <c r="X99">
        <f t="shared" si="0"/>
        <v>6.2267500000000135E-2</v>
      </c>
      <c r="Y99">
        <f t="shared" si="0"/>
        <v>0</v>
      </c>
      <c r="Z99">
        <f t="shared" si="0"/>
        <v>0.31956999999999897</v>
      </c>
      <c r="AA99">
        <f t="shared" si="0"/>
        <v>0.12333500000000004</v>
      </c>
      <c r="AB99">
        <f t="shared" si="0"/>
        <v>0</v>
      </c>
      <c r="AC99">
        <f t="shared" si="0"/>
        <v>1.597999999999998E-2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1.0044800000000011</v>
      </c>
      <c r="AH99">
        <f t="shared" si="0"/>
        <v>0.4165600000000006</v>
      </c>
      <c r="AI99">
        <f t="shared" si="0"/>
        <v>6.3262500000000027E-2</v>
      </c>
      <c r="AJ99">
        <f t="shared" si="0"/>
        <v>0</v>
      </c>
      <c r="AK99">
        <f t="shared" si="0"/>
        <v>0.15842500000000004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0.1575</v>
      </c>
      <c r="AQ99">
        <f t="shared" si="0"/>
        <v>0</v>
      </c>
      <c r="AR99">
        <f t="shared" si="0"/>
        <v>0.17778499999999997</v>
      </c>
      <c r="AS99">
        <f t="shared" si="0"/>
        <v>0.43163750000000034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45283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43</v>
      </c>
      <c r="C26" s="94">
        <f>'IDT-1 Calculation'!DG26</f>
        <v>-18.204999999999998</v>
      </c>
      <c r="D26" s="94">
        <f>'IDT-1 Calculation'!DH26</f>
        <v>0</v>
      </c>
      <c r="E26" s="94">
        <f>'IDT-1 Calculation'!DI26</f>
        <v>0</v>
      </c>
      <c r="F26" s="94">
        <f>'IDT-1 Calculation'!DJ26</f>
        <v>-24.795000000000002</v>
      </c>
      <c r="G26" s="99">
        <f t="shared" si="0"/>
        <v>0</v>
      </c>
    </row>
    <row r="27" spans="1:7">
      <c r="A27" s="98" t="s">
        <v>69</v>
      </c>
      <c r="B27" s="94">
        <f>'IDT-1 Calculation'!DF27</f>
        <v>78</v>
      </c>
      <c r="C27" s="94">
        <f>'IDT-1 Calculation'!DG27</f>
        <v>-33.021999999999998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-44.978000000000002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140</v>
      </c>
      <c r="C28" s="94">
        <f>'IDT-1 Calculation'!DG28</f>
        <v>-59.271000000000001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-80.728999999999999</v>
      </c>
      <c r="G28" s="99">
        <f t="shared" si="0"/>
        <v>0</v>
      </c>
    </row>
    <row r="29" spans="1:7">
      <c r="A29" s="98" t="s">
        <v>71</v>
      </c>
      <c r="B29" s="94">
        <f>'IDT-1 Calculation'!DF29</f>
        <v>206</v>
      </c>
      <c r="C29" s="94">
        <f>'IDT-1 Calculation'!DG29</f>
        <v>-87.212999999999994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-118.78700000000001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227</v>
      </c>
      <c r="C30" s="94">
        <f>'IDT-1 Calculation'!DG30</f>
        <v>-65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-162</v>
      </c>
      <c r="G30" s="99">
        <f t="shared" si="0"/>
        <v>0</v>
      </c>
    </row>
    <row r="31" spans="1:7">
      <c r="A31" s="98" t="s">
        <v>73</v>
      </c>
      <c r="B31" s="94">
        <f>'IDT-1 Calculation'!DF31</f>
        <v>263.07499999999999</v>
      </c>
      <c r="C31" s="94">
        <f>'IDT-1 Calculation'!DG31</f>
        <v>-25</v>
      </c>
      <c r="D31" s="94">
        <f>'IDT-1 Calculation'!DH31</f>
        <v>0</v>
      </c>
      <c r="E31" s="94">
        <f>'IDT-1 Calculation'!DI31</f>
        <v>0</v>
      </c>
      <c r="F31" s="94">
        <f>'IDT-1 Calculation'!DJ31</f>
        <v>-238.07499999999999</v>
      </c>
      <c r="G31" s="99">
        <f t="shared" si="0"/>
        <v>0</v>
      </c>
    </row>
    <row r="32" spans="1:7">
      <c r="A32" s="98" t="s">
        <v>74</v>
      </c>
      <c r="B32" s="94">
        <f>'IDT-1 Calculation'!DF32</f>
        <v>211.64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-211.64</v>
      </c>
      <c r="G32" s="99">
        <f t="shared" si="0"/>
        <v>0</v>
      </c>
    </row>
    <row r="33" spans="1:7">
      <c r="A33" s="98" t="s">
        <v>75</v>
      </c>
      <c r="B33" s="94">
        <f>'IDT-1 Calculation'!DF33</f>
        <v>160.31100000000001</v>
      </c>
      <c r="C33" s="94">
        <f>'IDT-1 Calculation'!DG33</f>
        <v>20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-180.31100000000001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98.06</v>
      </c>
      <c r="C34" s="94">
        <f>'IDT-1 Calculation'!DG34</f>
        <v>50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-148.06</v>
      </c>
      <c r="G34" s="99">
        <f t="shared" si="0"/>
        <v>0</v>
      </c>
    </row>
    <row r="35" spans="1:7">
      <c r="A35" s="98" t="s">
        <v>77</v>
      </c>
      <c r="B35" s="94">
        <f>'IDT-1 Calculation'!DF35</f>
        <v>128.072</v>
      </c>
      <c r="C35" s="94">
        <f>'IDT-1 Calculation'!DG35</f>
        <v>10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-138.072</v>
      </c>
      <c r="G35" s="99">
        <f t="shared" si="0"/>
        <v>0</v>
      </c>
    </row>
    <row r="36" spans="1:7">
      <c r="A36" s="98" t="s">
        <v>78</v>
      </c>
      <c r="B36" s="94">
        <f>'IDT-1 Calculation'!DF36</f>
        <v>93.429000000000002</v>
      </c>
      <c r="C36" s="94">
        <f>'IDT-1 Calculation'!DG36</f>
        <v>15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-108.429</v>
      </c>
      <c r="G36" s="99">
        <f t="shared" si="0"/>
        <v>0</v>
      </c>
    </row>
    <row r="37" spans="1:7">
      <c r="A37" s="98" t="s">
        <v>79</v>
      </c>
      <c r="B37" s="94">
        <f>'IDT-1 Calculation'!DF37</f>
        <v>108.423</v>
      </c>
      <c r="C37" s="94">
        <f>'IDT-1 Calculation'!DG37</f>
        <v>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-113.423</v>
      </c>
      <c r="G37" s="99">
        <f t="shared" si="0"/>
        <v>0</v>
      </c>
    </row>
    <row r="38" spans="1:7">
      <c r="A38" s="98" t="s">
        <v>80</v>
      </c>
      <c r="B38" s="94">
        <f>'IDT-1 Calculation'!DF38</f>
        <v>127.736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-127.736</v>
      </c>
      <c r="G38" s="99">
        <f t="shared" si="0"/>
        <v>0</v>
      </c>
    </row>
    <row r="39" spans="1:7">
      <c r="A39" s="98" t="s">
        <v>81</v>
      </c>
      <c r="B39" s="94">
        <f>'IDT-1 Calculation'!DF39</f>
        <v>122.428</v>
      </c>
      <c r="C39" s="94">
        <f>'IDT-1 Calculation'!DG39</f>
        <v>5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-127.428</v>
      </c>
      <c r="G39" s="99">
        <f t="shared" si="0"/>
        <v>0</v>
      </c>
    </row>
    <row r="40" spans="1:7">
      <c r="A40" s="98" t="s">
        <v>82</v>
      </c>
      <c r="B40" s="94">
        <f>'IDT-1 Calculation'!DF40</f>
        <v>81.828000000000003</v>
      </c>
      <c r="C40" s="94">
        <f>'IDT-1 Calculation'!DG40</f>
        <v>15</v>
      </c>
      <c r="D40" s="94">
        <f>'IDT-1 Calculation'!DH40</f>
        <v>0</v>
      </c>
      <c r="E40" s="94">
        <f>'IDT-1 Calculation'!DI40</f>
        <v>0</v>
      </c>
      <c r="F40" s="94">
        <f>'IDT-1 Calculation'!DJ40</f>
        <v>-96.828000000000003</v>
      </c>
      <c r="G40" s="99">
        <f t="shared" si="0"/>
        <v>0</v>
      </c>
    </row>
    <row r="41" spans="1:7">
      <c r="A41" s="98" t="s">
        <v>83</v>
      </c>
      <c r="B41" s="94">
        <f>'IDT-1 Calculation'!DF41</f>
        <v>69.866</v>
      </c>
      <c r="C41" s="94">
        <f>'IDT-1 Calculation'!DG41</f>
        <v>10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-79.866</v>
      </c>
      <c r="G41" s="99">
        <f t="shared" si="0"/>
        <v>0</v>
      </c>
    </row>
    <row r="42" spans="1:7">
      <c r="A42" s="98" t="s">
        <v>84</v>
      </c>
      <c r="B42" s="94">
        <f>'IDT-1 Calculation'!DF42</f>
        <v>71.025999999999996</v>
      </c>
      <c r="C42" s="94">
        <f>'IDT-1 Calculation'!DG42</f>
        <v>5</v>
      </c>
      <c r="D42" s="94">
        <f>'IDT-1 Calculation'!DH42</f>
        <v>0</v>
      </c>
      <c r="E42" s="94">
        <f>'IDT-1 Calculation'!DI42</f>
        <v>0</v>
      </c>
      <c r="F42" s="94">
        <f>'IDT-1 Calculation'!DJ42</f>
        <v>-76.025999999999996</v>
      </c>
      <c r="G42" s="99">
        <f t="shared" si="0"/>
        <v>0</v>
      </c>
    </row>
    <row r="43" spans="1:7">
      <c r="A43" s="98" t="s">
        <v>85</v>
      </c>
      <c r="B43" s="94">
        <f>'IDT-1 Calculation'!DF43</f>
        <v>89.358999999999995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-89.358999999999995</v>
      </c>
      <c r="G43" s="99">
        <f t="shared" si="0"/>
        <v>0</v>
      </c>
    </row>
    <row r="44" spans="1:7">
      <c r="A44" s="98" t="s">
        <v>86</v>
      </c>
      <c r="B44" s="94">
        <f>'IDT-1 Calculation'!DF44</f>
        <v>93.906000000000006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-93.906000000000006</v>
      </c>
      <c r="G44" s="99">
        <f t="shared" si="0"/>
        <v>0</v>
      </c>
    </row>
    <row r="45" spans="1:7">
      <c r="A45" s="98" t="s">
        <v>87</v>
      </c>
      <c r="B45" s="94">
        <f>'IDT-1 Calculation'!DF45</f>
        <v>93.602000000000004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-93.602000000000004</v>
      </c>
      <c r="G45" s="99">
        <f t="shared" si="0"/>
        <v>0</v>
      </c>
    </row>
    <row r="46" spans="1:7">
      <c r="A46" s="98" t="s">
        <v>88</v>
      </c>
      <c r="B46" s="94">
        <f>'IDT-1 Calculation'!DF46</f>
        <v>82.738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-82.738</v>
      </c>
      <c r="G46" s="99">
        <f t="shared" si="0"/>
        <v>0</v>
      </c>
    </row>
    <row r="47" spans="1:7">
      <c r="A47" s="98" t="s">
        <v>89</v>
      </c>
      <c r="B47" s="94">
        <f>'IDT-1 Calculation'!DF47</f>
        <v>73.117000000000004</v>
      </c>
      <c r="C47" s="94">
        <f>'IDT-1 Calculation'!DG47</f>
        <v>30</v>
      </c>
      <c r="D47" s="94">
        <f>'IDT-1 Calculation'!DH47</f>
        <v>0</v>
      </c>
      <c r="E47" s="94">
        <f>'IDT-1 Calculation'!DI47</f>
        <v>0</v>
      </c>
      <c r="F47" s="94">
        <f>'IDT-1 Calculation'!DJ47</f>
        <v>-103.117</v>
      </c>
      <c r="G47" s="99">
        <f t="shared" si="0"/>
        <v>0</v>
      </c>
    </row>
    <row r="48" spans="1:7">
      <c r="A48" s="98" t="s">
        <v>90</v>
      </c>
      <c r="B48" s="94">
        <f>'IDT-1 Calculation'!DF48</f>
        <v>108.89700000000001</v>
      </c>
      <c r="C48" s="94">
        <f>'IDT-1 Calculation'!DG48</f>
        <v>15</v>
      </c>
      <c r="D48" s="94">
        <f>'IDT-1 Calculation'!DH48</f>
        <v>0</v>
      </c>
      <c r="E48" s="94">
        <f>'IDT-1 Calculation'!DI48</f>
        <v>0</v>
      </c>
      <c r="F48" s="94">
        <f>'IDT-1 Calculation'!DJ48</f>
        <v>-123.89700000000001</v>
      </c>
      <c r="G48" s="99">
        <f t="shared" si="0"/>
        <v>0</v>
      </c>
    </row>
    <row r="49" spans="1:7">
      <c r="A49" s="98" t="s">
        <v>91</v>
      </c>
      <c r="B49" s="94">
        <f>'IDT-1 Calculation'!DF49</f>
        <v>116.988</v>
      </c>
      <c r="C49" s="94">
        <f>'IDT-1 Calculation'!DG49</f>
        <v>20</v>
      </c>
      <c r="D49" s="94">
        <f>'IDT-1 Calculation'!DH49</f>
        <v>0</v>
      </c>
      <c r="E49" s="94">
        <f>'IDT-1 Calculation'!DI49</f>
        <v>0</v>
      </c>
      <c r="F49" s="94">
        <f>'IDT-1 Calculation'!DJ49</f>
        <v>-136.988</v>
      </c>
      <c r="G49" s="99">
        <f t="shared" si="0"/>
        <v>0</v>
      </c>
    </row>
    <row r="50" spans="1:7">
      <c r="A50" s="98" t="s">
        <v>92</v>
      </c>
      <c r="B50" s="94">
        <f>'IDT-1 Calculation'!DF50</f>
        <v>151.99799999999999</v>
      </c>
      <c r="C50" s="94">
        <f>'IDT-1 Calculation'!DG50</f>
        <v>5</v>
      </c>
      <c r="D50" s="94">
        <f>'IDT-1 Calculation'!DH50</f>
        <v>0</v>
      </c>
      <c r="E50" s="94">
        <f>'IDT-1 Calculation'!DI50</f>
        <v>0</v>
      </c>
      <c r="F50" s="94">
        <f>'IDT-1 Calculation'!DJ50</f>
        <v>-156.99799999999999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4.6399999999999997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-4.6399999999999997</v>
      </c>
      <c r="G54" s="99">
        <f t="shared" si="0"/>
        <v>0</v>
      </c>
    </row>
    <row r="55" spans="1:7">
      <c r="A55" s="98" t="s">
        <v>97</v>
      </c>
      <c r="B55" s="94">
        <f>'IDT-1 Calculation'!DF55</f>
        <v>8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-8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20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-20</v>
      </c>
      <c r="G62" s="99">
        <f t="shared" si="0"/>
        <v>0</v>
      </c>
    </row>
    <row r="63" spans="1:7">
      <c r="A63" s="98" t="s">
        <v>105</v>
      </c>
      <c r="B63" s="94">
        <f>'IDT-1 Calculation'!DF63</f>
        <v>33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-33</v>
      </c>
      <c r="G63" s="99">
        <f t="shared" si="0"/>
        <v>0</v>
      </c>
    </row>
    <row r="64" spans="1:7">
      <c r="A64" s="98" t="s">
        <v>106</v>
      </c>
      <c r="B64" s="94">
        <f>'IDT-1 Calculation'!DF64</f>
        <v>72</v>
      </c>
      <c r="C64" s="94">
        <f>'IDT-1 Calculation'!DG64</f>
        <v>-20</v>
      </c>
      <c r="D64" s="94">
        <f>'IDT-1 Calculation'!DH64</f>
        <v>0</v>
      </c>
      <c r="E64" s="94">
        <f>'IDT-1 Calculation'!DI64</f>
        <v>0</v>
      </c>
      <c r="F64" s="94">
        <f>'IDT-1 Calculation'!DJ64</f>
        <v>-52</v>
      </c>
      <c r="G64" s="99">
        <f t="shared" si="0"/>
        <v>0</v>
      </c>
    </row>
    <row r="65" spans="1:7">
      <c r="A65" s="98" t="s">
        <v>107</v>
      </c>
      <c r="B65" s="94">
        <f>'IDT-1 Calculation'!DF65</f>
        <v>97</v>
      </c>
      <c r="C65" s="94">
        <f>'IDT-1 Calculation'!DG65</f>
        <v>-10</v>
      </c>
      <c r="D65" s="94">
        <f>'IDT-1 Calculation'!DH65</f>
        <v>0</v>
      </c>
      <c r="E65" s="94">
        <f>'IDT-1 Calculation'!DI65</f>
        <v>0</v>
      </c>
      <c r="F65" s="94">
        <f>'IDT-1 Calculation'!DJ65</f>
        <v>-87</v>
      </c>
      <c r="G65" s="99">
        <f t="shared" si="0"/>
        <v>0</v>
      </c>
    </row>
    <row r="66" spans="1:7">
      <c r="A66" s="98" t="s">
        <v>108</v>
      </c>
      <c r="B66" s="94">
        <f>'IDT-1 Calculation'!DF66</f>
        <v>124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-124</v>
      </c>
      <c r="G66" s="99">
        <f t="shared" si="0"/>
        <v>0</v>
      </c>
    </row>
    <row r="67" spans="1:7">
      <c r="A67" s="98" t="s">
        <v>109</v>
      </c>
      <c r="B67" s="94">
        <f>'IDT-1 Calculation'!DF67</f>
        <v>174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-174</v>
      </c>
      <c r="G67" s="99">
        <f t="shared" si="0"/>
        <v>0</v>
      </c>
    </row>
    <row r="68" spans="1:7">
      <c r="A68" s="98" t="s">
        <v>110</v>
      </c>
      <c r="B68" s="94">
        <f>'IDT-1 Calculation'!DF68</f>
        <v>220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-220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212.77199999999999</v>
      </c>
      <c r="C69" s="94">
        <f>'IDT-1 Calculation'!DG69</f>
        <v>25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-237.77199999999999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171.667</v>
      </c>
      <c r="C70" s="94">
        <f>'IDT-1 Calculation'!DG70</f>
        <v>50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-221.667</v>
      </c>
      <c r="G70" s="99">
        <f t="shared" si="1"/>
        <v>0</v>
      </c>
    </row>
    <row r="71" spans="1:7">
      <c r="A71" s="98" t="s">
        <v>113</v>
      </c>
      <c r="B71" s="94">
        <f>'IDT-1 Calculation'!DF71</f>
        <v>125.714</v>
      </c>
      <c r="C71" s="94">
        <f>'IDT-1 Calculation'!DG71</f>
        <v>75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-200.714</v>
      </c>
      <c r="G71" s="99">
        <f t="shared" si="1"/>
        <v>0</v>
      </c>
    </row>
    <row r="72" spans="1:7">
      <c r="A72" s="98" t="s">
        <v>114</v>
      </c>
      <c r="B72" s="94">
        <f>'IDT-1 Calculation'!DF72</f>
        <v>116.187</v>
      </c>
      <c r="C72" s="94">
        <f>'IDT-1 Calculation'!DG72</f>
        <v>71.989000000000004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-188.17599999999999</v>
      </c>
      <c r="G72" s="99">
        <f t="shared" si="1"/>
        <v>0</v>
      </c>
    </row>
    <row r="73" spans="1:7">
      <c r="A73" s="98" t="s">
        <v>115</v>
      </c>
      <c r="B73" s="94">
        <f>'IDT-1 Calculation'!DF73</f>
        <v>117.22499999999999</v>
      </c>
      <c r="C73" s="94">
        <f>'IDT-1 Calculation'!DG73</f>
        <v>72.631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-189.85599999999999</v>
      </c>
      <c r="G73" s="99">
        <f t="shared" si="1"/>
        <v>0</v>
      </c>
    </row>
    <row r="74" spans="1:7">
      <c r="A74" s="98" t="s">
        <v>116</v>
      </c>
      <c r="B74" s="94">
        <f>'IDT-1 Calculation'!DF74</f>
        <v>132.04400000000001</v>
      </c>
      <c r="C74" s="94">
        <f>'IDT-1 Calculation'!DG74</f>
        <v>81.813999999999993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-213.858</v>
      </c>
      <c r="G74" s="99">
        <f t="shared" si="1"/>
        <v>0</v>
      </c>
    </row>
    <row r="75" spans="1:7">
      <c r="A75" s="98" t="s">
        <v>117</v>
      </c>
      <c r="B75" s="94">
        <f>'IDT-1 Calculation'!DF75</f>
        <v>133.52799999999999</v>
      </c>
      <c r="C75" s="94">
        <f>'IDT-1 Calculation'!DG75</f>
        <v>82.731999999999999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-216.26</v>
      </c>
      <c r="G75" s="99">
        <f t="shared" si="1"/>
        <v>0</v>
      </c>
    </row>
    <row r="76" spans="1:7">
      <c r="A76" s="98" t="s">
        <v>118</v>
      </c>
      <c r="B76" s="94">
        <f>'IDT-1 Calculation'!DF76</f>
        <v>129.149</v>
      </c>
      <c r="C76" s="94">
        <f>'IDT-1 Calculation'!DG76</f>
        <v>80.019000000000005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-209.16800000000001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160.50800000000001</v>
      </c>
      <c r="C77" s="94">
        <f>'IDT-1 Calculation'!DG77</f>
        <v>60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-220.50800000000001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172.90100000000001</v>
      </c>
      <c r="C78" s="94">
        <f>'IDT-1 Calculation'!DG78</f>
        <v>50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-222.90100000000001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197.18100000000001</v>
      </c>
      <c r="C79" s="94">
        <f>'IDT-1 Calculation'!DG79</f>
        <v>35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-232.18100000000001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150.029</v>
      </c>
      <c r="C80" s="94">
        <f>'IDT-1 Calculation'!DG80</f>
        <v>60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-210.029</v>
      </c>
      <c r="G80" s="99">
        <f t="shared" si="1"/>
        <v>0</v>
      </c>
    </row>
    <row r="81" spans="1:7">
      <c r="A81" s="98" t="s">
        <v>123</v>
      </c>
      <c r="B81" s="94">
        <f>'IDT-1 Calculation'!DF81</f>
        <v>146.63300000000001</v>
      </c>
      <c r="C81" s="94">
        <f>'IDT-1 Calculation'!DG81</f>
        <v>60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-206.63300000000001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188.80799999999999</v>
      </c>
      <c r="C82" s="94">
        <f>'IDT-1 Calculation'!DG82</f>
        <v>45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-233.80799999999999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284.637</v>
      </c>
      <c r="C83" s="94">
        <f>'IDT-1 Calculation'!DG83</f>
        <v>-20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-264.637</v>
      </c>
      <c r="G83" s="99">
        <f t="shared" si="1"/>
        <v>0</v>
      </c>
    </row>
    <row r="84" spans="1:7">
      <c r="A84" s="98" t="s">
        <v>126</v>
      </c>
      <c r="B84" s="94">
        <f>'IDT-1 Calculation'!DF84</f>
        <v>287.93600000000004</v>
      </c>
      <c r="C84" s="94">
        <f>'IDT-1 Calculation'!DG84</f>
        <v>-35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-252.93600000000001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327.17599999999999</v>
      </c>
      <c r="C85" s="94">
        <f>'IDT-1 Calculation'!DG85</f>
        <v>-50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-277.17599999999999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294.89600000000002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-294.89600000000002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343.41899999999998</v>
      </c>
      <c r="C87" s="94">
        <f>'IDT-1 Calculation'!DG87</f>
        <v>-14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-329.41899999999998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126.839</v>
      </c>
      <c r="C88" s="94">
        <f>'IDT-1 Calculation'!DG88</f>
        <v>-2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-124.839</v>
      </c>
      <c r="G88" s="99">
        <f t="shared" si="1"/>
        <v>0</v>
      </c>
    </row>
    <row r="89" spans="1:7">
      <c r="A89" s="98" t="s">
        <v>131</v>
      </c>
      <c r="B89" s="94">
        <f>'IDT-1 Calculation'!DF89</f>
        <v>149.57900000000001</v>
      </c>
      <c r="C89" s="94">
        <f>'IDT-1 Calculation'!DG89</f>
        <v>-12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-137.57900000000001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119.458</v>
      </c>
      <c r="C90" s="94">
        <f>'IDT-1 Calculation'!DG90</f>
        <v>-12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-107.458</v>
      </c>
      <c r="G90" s="99">
        <f t="shared" si="1"/>
        <v>0</v>
      </c>
    </row>
    <row r="91" spans="1:7">
      <c r="A91" s="98" t="s">
        <v>133</v>
      </c>
      <c r="B91" s="94">
        <f>'IDT-1 Calculation'!DF91</f>
        <v>118.941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-118.941</v>
      </c>
      <c r="G91" s="99">
        <f t="shared" si="1"/>
        <v>0</v>
      </c>
    </row>
    <row r="92" spans="1:7">
      <c r="A92" s="98" t="s">
        <v>134</v>
      </c>
      <c r="B92" s="94">
        <f>'IDT-1 Calculation'!DF92</f>
        <v>136.941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-136.941</v>
      </c>
      <c r="G92" s="99">
        <f t="shared" si="1"/>
        <v>0</v>
      </c>
    </row>
    <row r="93" spans="1:7">
      <c r="A93" s="98" t="s">
        <v>135</v>
      </c>
      <c r="B93" s="94">
        <f>'IDT-1 Calculation'!DF93</f>
        <v>155.14099999999999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-155.14099999999999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154</v>
      </c>
      <c r="C94" s="94">
        <f>'IDT-1 Calculation'!DG94</f>
        <v>-5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-149</v>
      </c>
      <c r="G94" s="99">
        <f t="shared" si="1"/>
        <v>0</v>
      </c>
    </row>
    <row r="95" spans="1:7">
      <c r="A95" s="98" t="s">
        <v>137</v>
      </c>
      <c r="B95" s="94">
        <f>'IDT-1 Calculation'!DF95</f>
        <v>49</v>
      </c>
      <c r="C95" s="94">
        <f>'IDT-1 Calculation'!DG95</f>
        <v>-20.745000000000001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-28.254999999999999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2.1238619999999995</v>
      </c>
      <c r="C99" s="110">
        <f>SUM(C3:C98)/4000</f>
        <v>0.14143224999999998</v>
      </c>
      <c r="D99" s="110">
        <f>SUM(D3:D98)/4000</f>
        <v>0</v>
      </c>
      <c r="E99" s="110">
        <f>SUM(E3:E98)/4000</f>
        <v>0</v>
      </c>
      <c r="F99" s="110">
        <f>SUM(F3:F98)/4000</f>
        <v>-2.2652942499999993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6.67</v>
      </c>
      <c r="AI3" s="196">
        <v>0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6.67</v>
      </c>
      <c r="AI4" s="196">
        <v>0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6.67</v>
      </c>
      <c r="AI5" s="196">
        <v>0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6.67</v>
      </c>
      <c r="AI6" s="196">
        <v>0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6.67</v>
      </c>
      <c r="AI7" s="196">
        <v>0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6.67</v>
      </c>
      <c r="AI8" s="196">
        <v>0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6.67</v>
      </c>
      <c r="AI9" s="196">
        <v>0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6.67</v>
      </c>
      <c r="AI10" s="196">
        <v>0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6.67</v>
      </c>
      <c r="AI11" s="196">
        <v>0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6.67</v>
      </c>
      <c r="AI12" s="196">
        <v>0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6.67</v>
      </c>
      <c r="AI13" s="196">
        <v>0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6.67</v>
      </c>
      <c r="AI14" s="196">
        <v>0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6.67</v>
      </c>
      <c r="AI15" s="196">
        <v>0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6.67</v>
      </c>
      <c r="AI16" s="196">
        <v>0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6.67</v>
      </c>
      <c r="AI17" s="196">
        <v>0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6.67</v>
      </c>
      <c r="AI18" s="196">
        <v>0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6.67</v>
      </c>
      <c r="AI19" s="196">
        <v>0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6.67</v>
      </c>
      <c r="AI20" s="196">
        <v>0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6.67</v>
      </c>
      <c r="AI21" s="196">
        <v>0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6.67</v>
      </c>
      <c r="AI22" s="196">
        <v>0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6.67</v>
      </c>
      <c r="AI23" s="196">
        <v>0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6.67</v>
      </c>
      <c r="AI24" s="196">
        <v>0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6.67</v>
      </c>
      <c r="AI25" s="196">
        <v>0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6.67</v>
      </c>
      <c r="AI26" s="196">
        <v>0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6.67</v>
      </c>
      <c r="AI27" s="196">
        <v>0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6.67</v>
      </c>
      <c r="AI28" s="196">
        <v>0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6.67</v>
      </c>
      <c r="AI29" s="196">
        <v>0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6.67</v>
      </c>
      <c r="AI30" s="196">
        <v>0</v>
      </c>
      <c r="AJ30" s="196">
        <v>0</v>
      </c>
      <c r="AK30" s="196">
        <v>0.91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6.67</v>
      </c>
      <c r="AI31" s="196">
        <v>0</v>
      </c>
      <c r="AJ31" s="196">
        <v>0</v>
      </c>
      <c r="AK31" s="196">
        <v>0.91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6.67</v>
      </c>
      <c r="AI32" s="196">
        <v>0</v>
      </c>
      <c r="AJ32" s="196">
        <v>0</v>
      </c>
      <c r="AK32" s="196">
        <v>0.91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6.67</v>
      </c>
      <c r="AI33" s="196">
        <v>0</v>
      </c>
      <c r="AJ33" s="196">
        <v>0</v>
      </c>
      <c r="AK33" s="196">
        <v>0.91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6.67</v>
      </c>
      <c r="AI34" s="196">
        <v>0</v>
      </c>
      <c r="AJ34" s="196">
        <v>0</v>
      </c>
      <c r="AK34" s="196">
        <v>0.91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6.67</v>
      </c>
      <c r="AI35" s="196">
        <v>0</v>
      </c>
      <c r="AJ35" s="196">
        <v>0</v>
      </c>
      <c r="AK35" s="196">
        <v>0.91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6.67</v>
      </c>
      <c r="AI36" s="196">
        <v>0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6.67</v>
      </c>
      <c r="AI37" s="196">
        <v>0</v>
      </c>
      <c r="AJ37" s="196">
        <v>0</v>
      </c>
      <c r="AK37" s="196">
        <v>0.91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6.67</v>
      </c>
      <c r="AI38" s="196">
        <v>0</v>
      </c>
      <c r="AJ38" s="196">
        <v>0</v>
      </c>
      <c r="AK38" s="196">
        <v>0.91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6.67</v>
      </c>
      <c r="AI39" s="196">
        <v>0</v>
      </c>
      <c r="AJ39" s="196">
        <v>0</v>
      </c>
      <c r="AK39" s="196">
        <v>0.91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6.67</v>
      </c>
      <c r="AI40" s="196">
        <v>0</v>
      </c>
      <c r="AJ40" s="196">
        <v>0</v>
      </c>
      <c r="AK40" s="196">
        <v>0.91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6.67</v>
      </c>
      <c r="AI41" s="196">
        <v>0</v>
      </c>
      <c r="AJ41" s="196">
        <v>0</v>
      </c>
      <c r="AK41" s="196">
        <v>0.91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6.67</v>
      </c>
      <c r="AI42" s="196">
        <v>0</v>
      </c>
      <c r="AJ42" s="196">
        <v>0</v>
      </c>
      <c r="AK42" s="196">
        <v>0.91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6.3</v>
      </c>
      <c r="AI43" s="196">
        <v>0</v>
      </c>
      <c r="AJ43" s="196">
        <v>0</v>
      </c>
      <c r="AK43" s="196">
        <v>0.91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6.3</v>
      </c>
      <c r="AI44" s="196">
        <v>0</v>
      </c>
      <c r="AJ44" s="196">
        <v>0</v>
      </c>
      <c r="AK44" s="196">
        <v>0.91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6.3</v>
      </c>
      <c r="AI45" s="196">
        <v>0</v>
      </c>
      <c r="AJ45" s="196">
        <v>0</v>
      </c>
      <c r="AK45" s="196">
        <v>0.91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6.3</v>
      </c>
      <c r="AI46" s="196">
        <v>0</v>
      </c>
      <c r="AJ46" s="196">
        <v>0</v>
      </c>
      <c r="AK46" s="196">
        <v>0.91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6.3</v>
      </c>
      <c r="AI47" s="196">
        <v>0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6.3</v>
      </c>
      <c r="AI48" s="196">
        <v>0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6.3</v>
      </c>
      <c r="AI49" s="196">
        <v>0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6.3</v>
      </c>
      <c r="AI50" s="196">
        <v>0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6.3</v>
      </c>
      <c r="AI51" s="196">
        <v>0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6.3</v>
      </c>
      <c r="AI52" s="196">
        <v>0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6.3</v>
      </c>
      <c r="AI53" s="196">
        <v>0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6.3</v>
      </c>
      <c r="AI54" s="196">
        <v>0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6.3</v>
      </c>
      <c r="AI55" s="196">
        <v>0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6.3</v>
      </c>
      <c r="AI56" s="196">
        <v>0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6.3</v>
      </c>
      <c r="AI57" s="196">
        <v>0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6.3</v>
      </c>
      <c r="AI58" s="196">
        <v>0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6.3</v>
      </c>
      <c r="AI59" s="196">
        <v>0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6.3</v>
      </c>
      <c r="AI60" s="196">
        <v>0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6.3</v>
      </c>
      <c r="AI61" s="196">
        <v>0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6.3</v>
      </c>
      <c r="AI62" s="196">
        <v>0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6.3</v>
      </c>
      <c r="AI63" s="196">
        <v>0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6.3</v>
      </c>
      <c r="AI64" s="196">
        <v>0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6.3</v>
      </c>
      <c r="AI65" s="196">
        <v>0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6.3</v>
      </c>
      <c r="AI66" s="196">
        <v>0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6.3</v>
      </c>
      <c r="AI67" s="196">
        <v>0</v>
      </c>
      <c r="AJ67" s="196">
        <v>0</v>
      </c>
      <c r="AK67" s="196">
        <v>0.91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6.3</v>
      </c>
      <c r="AI68" s="196">
        <v>0</v>
      </c>
      <c r="AJ68" s="196">
        <v>0</v>
      </c>
      <c r="AK68" s="196">
        <v>0.91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6.3</v>
      </c>
      <c r="AI69" s="196">
        <v>0</v>
      </c>
      <c r="AJ69" s="196">
        <v>0</v>
      </c>
      <c r="AK69" s="196">
        <v>0.91</v>
      </c>
      <c r="AL69" s="196">
        <v>0</v>
      </c>
      <c r="AM69" s="196">
        <v>0</v>
      </c>
      <c r="AN69" s="196">
        <v>0</v>
      </c>
      <c r="AO69" s="196">
        <v>23.03</v>
      </c>
      <c r="AP69" s="196">
        <v>4.5599999999999996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6.3</v>
      </c>
      <c r="AI70" s="196">
        <v>0</v>
      </c>
      <c r="AJ70" s="196">
        <v>0</v>
      </c>
      <c r="AK70" s="196">
        <v>0.91</v>
      </c>
      <c r="AL70" s="196">
        <v>0</v>
      </c>
      <c r="AM70" s="196">
        <v>0</v>
      </c>
      <c r="AN70" s="196">
        <v>0</v>
      </c>
      <c r="AO70" s="196">
        <v>23.03</v>
      </c>
      <c r="AP70" s="196">
        <v>4.5599999999999996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6.3</v>
      </c>
      <c r="AI71" s="196">
        <v>0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23.03</v>
      </c>
      <c r="AP71" s="196">
        <v>4.5599999999999996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6.3</v>
      </c>
      <c r="AI72" s="196">
        <v>0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23.03</v>
      </c>
      <c r="AP72" s="196">
        <v>4.5599999999999996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6.3</v>
      </c>
      <c r="AI73" s="196">
        <v>0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23.03</v>
      </c>
      <c r="AP73" s="196">
        <v>4.5599999999999996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6.3</v>
      </c>
      <c r="AI74" s="196">
        <v>0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23.03</v>
      </c>
      <c r="AP74" s="196">
        <v>4.5599999999999996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6.67</v>
      </c>
      <c r="AI75" s="196">
        <v>0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4.5599999999999996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6.67</v>
      </c>
      <c r="AI76" s="196">
        <v>0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4.5599999999999996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6.67</v>
      </c>
      <c r="AI77" s="196">
        <v>0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4.5599999999999996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9.39</v>
      </c>
      <c r="AH78" s="196">
        <v>6.67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4.5599999999999996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9.39</v>
      </c>
      <c r="AH79" s="196">
        <v>6.67</v>
      </c>
      <c r="AI79" s="196">
        <v>4.55</v>
      </c>
      <c r="AJ79" s="196">
        <v>0</v>
      </c>
      <c r="AK79" s="196">
        <v>0.91</v>
      </c>
      <c r="AL79" s="196">
        <v>0</v>
      </c>
      <c r="AM79" s="196">
        <v>0</v>
      </c>
      <c r="AN79" s="196">
        <v>0</v>
      </c>
      <c r="AO79" s="196">
        <v>23.48</v>
      </c>
      <c r="AP79" s="196">
        <v>4.5599999999999996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9.39</v>
      </c>
      <c r="AH80" s="196">
        <v>6.67</v>
      </c>
      <c r="AI80" s="196">
        <v>4.55</v>
      </c>
      <c r="AJ80" s="196">
        <v>0</v>
      </c>
      <c r="AK80" s="196">
        <v>0.91</v>
      </c>
      <c r="AL80" s="196">
        <v>0</v>
      </c>
      <c r="AM80" s="196">
        <v>0</v>
      </c>
      <c r="AN80" s="196">
        <v>0</v>
      </c>
      <c r="AO80" s="196">
        <v>23.48</v>
      </c>
      <c r="AP80" s="196">
        <v>4.5599999999999996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9.39</v>
      </c>
      <c r="AH81" s="196">
        <v>6.67</v>
      </c>
      <c r="AI81" s="196">
        <v>4.55</v>
      </c>
      <c r="AJ81" s="196">
        <v>0</v>
      </c>
      <c r="AK81" s="196">
        <v>0.91</v>
      </c>
      <c r="AL81" s="196">
        <v>0</v>
      </c>
      <c r="AM81" s="196">
        <v>0</v>
      </c>
      <c r="AN81" s="196">
        <v>0</v>
      </c>
      <c r="AO81" s="196">
        <v>23.48</v>
      </c>
      <c r="AP81" s="196">
        <v>4.5599999999999996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6.67</v>
      </c>
      <c r="AI82" s="196">
        <v>4.55</v>
      </c>
      <c r="AJ82" s="196">
        <v>0</v>
      </c>
      <c r="AK82" s="196">
        <v>0.91</v>
      </c>
      <c r="AL82" s="196">
        <v>0</v>
      </c>
      <c r="AM82" s="196">
        <v>0</v>
      </c>
      <c r="AN82" s="196">
        <v>0</v>
      </c>
      <c r="AO82" s="196">
        <v>23.48</v>
      </c>
      <c r="AP82" s="196">
        <v>4.5599999999999996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6.67</v>
      </c>
      <c r="AI83" s="196">
        <v>4.55</v>
      </c>
      <c r="AJ83" s="196">
        <v>0</v>
      </c>
      <c r="AK83" s="196">
        <v>0.91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6.67</v>
      </c>
      <c r="AI84" s="196">
        <v>4.55</v>
      </c>
      <c r="AJ84" s="196">
        <v>0</v>
      </c>
      <c r="AK84" s="196">
        <v>0.91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6.67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6.67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6.67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6.67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6.67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6.67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6.67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6.67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6.67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6.67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6.67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6.67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6.67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6.67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0.37876999999999927</v>
      </c>
      <c r="AH99">
        <f t="shared" si="0"/>
        <v>0.1571199999999999</v>
      </c>
      <c r="AI99">
        <f t="shared" si="0"/>
        <v>2.3887499999999992E-2</v>
      </c>
      <c r="AJ99">
        <f t="shared" si="0"/>
        <v>0</v>
      </c>
      <c r="AK99">
        <f t="shared" si="0"/>
        <v>2.0772500000000006E-2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1.5960000000000002E-2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33.03</v>
      </c>
      <c r="AI3" s="196">
        <v>0</v>
      </c>
      <c r="AJ3" s="196">
        <v>0</v>
      </c>
      <c r="AK3" s="196">
        <v>3.69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33.03</v>
      </c>
      <c r="AI4" s="196">
        <v>0</v>
      </c>
      <c r="AJ4" s="196">
        <v>0</v>
      </c>
      <c r="AK4" s="196">
        <v>3.69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33.03</v>
      </c>
      <c r="AI5" s="196">
        <v>0</v>
      </c>
      <c r="AJ5" s="196">
        <v>0</v>
      </c>
      <c r="AK5" s="196">
        <v>3.69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33.03</v>
      </c>
      <c r="AI6" s="196">
        <v>0</v>
      </c>
      <c r="AJ6" s="196">
        <v>0</v>
      </c>
      <c r="AK6" s="196">
        <v>3.69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33.03</v>
      </c>
      <c r="AI7" s="196">
        <v>0</v>
      </c>
      <c r="AJ7" s="196">
        <v>0</v>
      </c>
      <c r="AK7" s="196">
        <v>3.69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33.03</v>
      </c>
      <c r="AI8" s="196">
        <v>0</v>
      </c>
      <c r="AJ8" s="196">
        <v>0</v>
      </c>
      <c r="AK8" s="196">
        <v>3.69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33.03</v>
      </c>
      <c r="AI9" s="196">
        <v>0</v>
      </c>
      <c r="AJ9" s="196">
        <v>0</v>
      </c>
      <c r="AK9" s="196">
        <v>3.69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33.03</v>
      </c>
      <c r="AI10" s="196">
        <v>0</v>
      </c>
      <c r="AJ10" s="196">
        <v>0</v>
      </c>
      <c r="AK10" s="196">
        <v>3.69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33.03</v>
      </c>
      <c r="AI11" s="196">
        <v>0</v>
      </c>
      <c r="AJ11" s="196">
        <v>0</v>
      </c>
      <c r="AK11" s="196">
        <v>3.69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33.03</v>
      </c>
      <c r="AI12" s="196">
        <v>0</v>
      </c>
      <c r="AJ12" s="196">
        <v>0</v>
      </c>
      <c r="AK12" s="196">
        <v>3.69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33.03</v>
      </c>
      <c r="AI13" s="196">
        <v>0</v>
      </c>
      <c r="AJ13" s="196">
        <v>0</v>
      </c>
      <c r="AK13" s="196">
        <v>3.69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33.03</v>
      </c>
      <c r="AI14" s="196">
        <v>0</v>
      </c>
      <c r="AJ14" s="196">
        <v>0</v>
      </c>
      <c r="AK14" s="196">
        <v>3.69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33.03</v>
      </c>
      <c r="AI15" s="196">
        <v>0</v>
      </c>
      <c r="AJ15" s="196">
        <v>0</v>
      </c>
      <c r="AK15" s="196">
        <v>3.69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33.03</v>
      </c>
      <c r="AI16" s="196">
        <v>0</v>
      </c>
      <c r="AJ16" s="196">
        <v>0</v>
      </c>
      <c r="AK16" s="196">
        <v>3.69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33.03</v>
      </c>
      <c r="AI17" s="196">
        <v>0</v>
      </c>
      <c r="AJ17" s="196">
        <v>0</v>
      </c>
      <c r="AK17" s="196">
        <v>3.69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33.03</v>
      </c>
      <c r="AI18" s="196">
        <v>0</v>
      </c>
      <c r="AJ18" s="196">
        <v>0</v>
      </c>
      <c r="AK18" s="196">
        <v>3.69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33.03</v>
      </c>
      <c r="AI19" s="196">
        <v>0</v>
      </c>
      <c r="AJ19" s="196">
        <v>0</v>
      </c>
      <c r="AK19" s="196">
        <v>3.69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33.03</v>
      </c>
      <c r="AI20" s="196">
        <v>0</v>
      </c>
      <c r="AJ20" s="196">
        <v>0</v>
      </c>
      <c r="AK20" s="196">
        <v>3.69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0.2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33.03</v>
      </c>
      <c r="AI21" s="196">
        <v>0</v>
      </c>
      <c r="AJ21" s="196">
        <v>0</v>
      </c>
      <c r="AK21" s="196">
        <v>3.69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0.2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33.03</v>
      </c>
      <c r="AI22" s="196">
        <v>0</v>
      </c>
      <c r="AJ22" s="196">
        <v>0</v>
      </c>
      <c r="AK22" s="196">
        <v>3.69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33.03</v>
      </c>
      <c r="AI23" s="196">
        <v>0</v>
      </c>
      <c r="AJ23" s="196">
        <v>0</v>
      </c>
      <c r="AK23" s="196">
        <v>3.69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33.03</v>
      </c>
      <c r="AI24" s="196">
        <v>0</v>
      </c>
      <c r="AJ24" s="196">
        <v>0</v>
      </c>
      <c r="AK24" s="196">
        <v>3.69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33.03</v>
      </c>
      <c r="AI25" s="196">
        <v>0</v>
      </c>
      <c r="AJ25" s="196">
        <v>0</v>
      </c>
      <c r="AK25" s="196">
        <v>3.69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33.03</v>
      </c>
      <c r="AI26" s="196">
        <v>0</v>
      </c>
      <c r="AJ26" s="196">
        <v>0</v>
      </c>
      <c r="AK26" s="196">
        <v>3.69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33.03</v>
      </c>
      <c r="AI27" s="196">
        <v>0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33.03</v>
      </c>
      <c r="AI28" s="196">
        <v>0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33.03</v>
      </c>
      <c r="AI29" s="196">
        <v>0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33.03</v>
      </c>
      <c r="AI30" s="196">
        <v>0</v>
      </c>
      <c r="AJ30" s="196">
        <v>0</v>
      </c>
      <c r="AK30" s="196">
        <v>4.6399999999999997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33.03</v>
      </c>
      <c r="AI31" s="196">
        <v>0</v>
      </c>
      <c r="AJ31" s="196">
        <v>0</v>
      </c>
      <c r="AK31" s="196">
        <v>0.71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33.03</v>
      </c>
      <c r="AI32" s="196">
        <v>0</v>
      </c>
      <c r="AJ32" s="196">
        <v>0</v>
      </c>
      <c r="AK32" s="196">
        <v>0.71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33.03</v>
      </c>
      <c r="AI33" s="196">
        <v>0</v>
      </c>
      <c r="AJ33" s="196">
        <v>0</v>
      </c>
      <c r="AK33" s="196">
        <v>0.71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33.03</v>
      </c>
      <c r="AI34" s="196">
        <v>0</v>
      </c>
      <c r="AJ34" s="196">
        <v>0</v>
      </c>
      <c r="AK34" s="196">
        <v>0.71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33.03</v>
      </c>
      <c r="AI35" s="196">
        <v>0</v>
      </c>
      <c r="AJ35" s="196">
        <v>0</v>
      </c>
      <c r="AK35" s="196">
        <v>0.71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33.03</v>
      </c>
      <c r="AI36" s="196">
        <v>0</v>
      </c>
      <c r="AJ36" s="196">
        <v>0</v>
      </c>
      <c r="AK36" s="196">
        <v>0.71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33.03</v>
      </c>
      <c r="AI37" s="196">
        <v>0</v>
      </c>
      <c r="AJ37" s="196">
        <v>0</v>
      </c>
      <c r="AK37" s="196">
        <v>0.71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33.03</v>
      </c>
      <c r="AI38" s="196">
        <v>0</v>
      </c>
      <c r="AJ38" s="196">
        <v>0</v>
      </c>
      <c r="AK38" s="196">
        <v>0.71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33.03</v>
      </c>
      <c r="AI39" s="196">
        <v>0</v>
      </c>
      <c r="AJ39" s="196">
        <v>0</v>
      </c>
      <c r="AK39" s="196">
        <v>0.71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33.03</v>
      </c>
      <c r="AI40" s="196">
        <v>0</v>
      </c>
      <c r="AJ40" s="196">
        <v>0</v>
      </c>
      <c r="AK40" s="196">
        <v>0.71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33.03</v>
      </c>
      <c r="AI41" s="196">
        <v>0</v>
      </c>
      <c r="AJ41" s="196">
        <v>0</v>
      </c>
      <c r="AK41" s="196">
        <v>0.71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33.03</v>
      </c>
      <c r="AI42" s="196">
        <v>0</v>
      </c>
      <c r="AJ42" s="196">
        <v>0</v>
      </c>
      <c r="AK42" s="196">
        <v>0.71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31.23</v>
      </c>
      <c r="AI43" s="196">
        <v>0</v>
      </c>
      <c r="AJ43" s="196">
        <v>0</v>
      </c>
      <c r="AK43" s="196">
        <v>0.71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31.23</v>
      </c>
      <c r="AI44" s="196">
        <v>0</v>
      </c>
      <c r="AJ44" s="196">
        <v>0</v>
      </c>
      <c r="AK44" s="196">
        <v>0.71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31.23</v>
      </c>
      <c r="AI45" s="196">
        <v>0</v>
      </c>
      <c r="AJ45" s="196">
        <v>0</v>
      </c>
      <c r="AK45" s="196">
        <v>0.71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31.23</v>
      </c>
      <c r="AI46" s="196">
        <v>0</v>
      </c>
      <c r="AJ46" s="196">
        <v>0</v>
      </c>
      <c r="AK46" s="196">
        <v>0.71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31.23</v>
      </c>
      <c r="AI47" s="196">
        <v>0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31.23</v>
      </c>
      <c r="AI48" s="196">
        <v>0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31.23</v>
      </c>
      <c r="AI49" s="196">
        <v>0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31.23</v>
      </c>
      <c r="AI50" s="196">
        <v>0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31.23</v>
      </c>
      <c r="AI51" s="196">
        <v>0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31.23</v>
      </c>
      <c r="AI52" s="196">
        <v>0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31.23</v>
      </c>
      <c r="AI53" s="196">
        <v>0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31.23</v>
      </c>
      <c r="AI54" s="196">
        <v>0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31.23</v>
      </c>
      <c r="AI55" s="196">
        <v>0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31.23</v>
      </c>
      <c r="AI56" s="196">
        <v>0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31.23</v>
      </c>
      <c r="AI57" s="196">
        <v>0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31.23</v>
      </c>
      <c r="AI58" s="196">
        <v>0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31.23</v>
      </c>
      <c r="AI59" s="196">
        <v>0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31.23</v>
      </c>
      <c r="AI60" s="196">
        <v>0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31.23</v>
      </c>
      <c r="AI61" s="196">
        <v>0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31.23</v>
      </c>
      <c r="AI62" s="196">
        <v>0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31.23</v>
      </c>
      <c r="AI63" s="196">
        <v>0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31.23</v>
      </c>
      <c r="AI64" s="196">
        <v>0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31.23</v>
      </c>
      <c r="AI65" s="196">
        <v>0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31.23</v>
      </c>
      <c r="AI66" s="196">
        <v>0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31.23</v>
      </c>
      <c r="AI67" s="196">
        <v>0</v>
      </c>
      <c r="AJ67" s="196">
        <v>0</v>
      </c>
      <c r="AK67" s="196">
        <v>0.71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31.23</v>
      </c>
      <c r="AI68" s="196">
        <v>0</v>
      </c>
      <c r="AJ68" s="196">
        <v>0</v>
      </c>
      <c r="AK68" s="196">
        <v>0.71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-56.77</v>
      </c>
      <c r="AI69" s="196">
        <v>0</v>
      </c>
      <c r="AJ69" s="196">
        <v>0</v>
      </c>
      <c r="AK69" s="196">
        <v>0.71</v>
      </c>
      <c r="AL69" s="196">
        <v>0</v>
      </c>
      <c r="AM69" s="196">
        <v>0</v>
      </c>
      <c r="AN69" s="196">
        <v>0</v>
      </c>
      <c r="AO69" s="196">
        <v>92.11</v>
      </c>
      <c r="AP69" s="196">
        <v>18.239999999999998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-56.77</v>
      </c>
      <c r="AI70" s="196">
        <v>0</v>
      </c>
      <c r="AJ70" s="196">
        <v>0</v>
      </c>
      <c r="AK70" s="196">
        <v>0.71</v>
      </c>
      <c r="AL70" s="196">
        <v>0</v>
      </c>
      <c r="AM70" s="196">
        <v>0</v>
      </c>
      <c r="AN70" s="196">
        <v>0</v>
      </c>
      <c r="AO70" s="196">
        <v>92.11</v>
      </c>
      <c r="AP70" s="196">
        <v>18.239999999999998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-56.77</v>
      </c>
      <c r="AI71" s="196">
        <v>0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92.11</v>
      </c>
      <c r="AP71" s="196">
        <v>18.239999999999998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0.2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-56.77</v>
      </c>
      <c r="AI72" s="196">
        <v>0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92.11</v>
      </c>
      <c r="AP72" s="196">
        <v>18.239999999999998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0.2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-56.77</v>
      </c>
      <c r="AI73" s="196">
        <v>0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92.11</v>
      </c>
      <c r="AP73" s="196">
        <v>18.239999999999998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-56.77</v>
      </c>
      <c r="AI74" s="196">
        <v>0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92.11</v>
      </c>
      <c r="AP74" s="196">
        <v>18.239999999999998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-54.97</v>
      </c>
      <c r="AI75" s="196">
        <v>0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18.239999999999998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-54.97</v>
      </c>
      <c r="AI76" s="196">
        <v>0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18.239999999999998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-54.97</v>
      </c>
      <c r="AI77" s="196">
        <v>0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18.239999999999998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46.55</v>
      </c>
      <c r="AH78" s="196">
        <v>-54.97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18.239999999999998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46.55</v>
      </c>
      <c r="AH79" s="196">
        <v>-54.97</v>
      </c>
      <c r="AI79" s="196">
        <v>22.52</v>
      </c>
      <c r="AJ79" s="196">
        <v>0</v>
      </c>
      <c r="AK79" s="196">
        <v>4.6399999999999997</v>
      </c>
      <c r="AL79" s="196">
        <v>0</v>
      </c>
      <c r="AM79" s="196">
        <v>0</v>
      </c>
      <c r="AN79" s="196">
        <v>0</v>
      </c>
      <c r="AO79" s="196">
        <v>93.94</v>
      </c>
      <c r="AP79" s="196">
        <v>18.239999999999998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46.55</v>
      </c>
      <c r="AH80" s="196">
        <v>-54.97</v>
      </c>
      <c r="AI80" s="196">
        <v>22.52</v>
      </c>
      <c r="AJ80" s="196">
        <v>0</v>
      </c>
      <c r="AK80" s="196">
        <v>4.6399999999999997</v>
      </c>
      <c r="AL80" s="196">
        <v>0</v>
      </c>
      <c r="AM80" s="196">
        <v>0</v>
      </c>
      <c r="AN80" s="196">
        <v>0</v>
      </c>
      <c r="AO80" s="196">
        <v>93.94</v>
      </c>
      <c r="AP80" s="196">
        <v>18.239999999999998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46.55</v>
      </c>
      <c r="AH81" s="196">
        <v>33.03</v>
      </c>
      <c r="AI81" s="196">
        <v>22.52</v>
      </c>
      <c r="AJ81" s="196">
        <v>0</v>
      </c>
      <c r="AK81" s="196">
        <v>4.6399999999999997</v>
      </c>
      <c r="AL81" s="196">
        <v>0</v>
      </c>
      <c r="AM81" s="196">
        <v>0</v>
      </c>
      <c r="AN81" s="196">
        <v>0</v>
      </c>
      <c r="AO81" s="196">
        <v>93.94</v>
      </c>
      <c r="AP81" s="196">
        <v>18.239999999999998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33.03</v>
      </c>
      <c r="AI82" s="196">
        <v>22.52</v>
      </c>
      <c r="AJ82" s="196">
        <v>0</v>
      </c>
      <c r="AK82" s="196">
        <v>4.6399999999999997</v>
      </c>
      <c r="AL82" s="196">
        <v>0</v>
      </c>
      <c r="AM82" s="196">
        <v>0</v>
      </c>
      <c r="AN82" s="196">
        <v>0</v>
      </c>
      <c r="AO82" s="196">
        <v>93.94</v>
      </c>
      <c r="AP82" s="196">
        <v>18.239999999999998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33.03</v>
      </c>
      <c r="AI83" s="196">
        <v>22.52</v>
      </c>
      <c r="AJ83" s="196">
        <v>0</v>
      </c>
      <c r="AK83" s="196">
        <v>4.6399999999999997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33.03</v>
      </c>
      <c r="AI84" s="196">
        <v>22.52</v>
      </c>
      <c r="AJ84" s="196">
        <v>0</v>
      </c>
      <c r="AK84" s="196">
        <v>4.6399999999999997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33.03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33.03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33.03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33.03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33.03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33.03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33.03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33.03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33.03</v>
      </c>
      <c r="AI93" s="196">
        <v>22.52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33.03</v>
      </c>
      <c r="AI94" s="196">
        <v>22.52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33.03</v>
      </c>
      <c r="AI95" s="196">
        <v>22.52</v>
      </c>
      <c r="AJ95" s="196">
        <v>0</v>
      </c>
      <c r="AK95" s="196">
        <v>4.3499999999999996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33.03</v>
      </c>
      <c r="AI96" s="196">
        <v>22.52</v>
      </c>
      <c r="AJ96" s="196">
        <v>0</v>
      </c>
      <c r="AK96" s="196">
        <v>4.3499999999999996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33.03</v>
      </c>
      <c r="AI97" s="196">
        <v>22.52</v>
      </c>
      <c r="AJ97" s="196">
        <v>0</v>
      </c>
      <c r="AK97" s="196">
        <v>4.3499999999999996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33.03</v>
      </c>
      <c r="AI98" s="196">
        <v>22.52</v>
      </c>
      <c r="AJ98" s="196">
        <v>0</v>
      </c>
      <c r="AK98" s="196">
        <v>4.3499999999999996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2.0000000000000001E-4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1.8768899999999991</v>
      </c>
      <c r="AH99">
        <f t="shared" si="0"/>
        <v>0.51431999999999967</v>
      </c>
      <c r="AI99">
        <f t="shared" si="0"/>
        <v>0.11822999999999997</v>
      </c>
      <c r="AJ99">
        <f t="shared" si="0"/>
        <v>0</v>
      </c>
      <c r="AK99">
        <f t="shared" si="0"/>
        <v>7.5467500000000007E-2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6.3840000000000008E-2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4.54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7.45</v>
      </c>
      <c r="L3" s="196">
        <v>182.06</v>
      </c>
      <c r="M3" s="196">
        <v>1.1200000000000001</v>
      </c>
      <c r="N3" s="196">
        <v>0.71</v>
      </c>
      <c r="O3" s="196">
        <v>0</v>
      </c>
      <c r="P3" s="196">
        <v>1.65</v>
      </c>
      <c r="Q3" s="196">
        <v>0</v>
      </c>
      <c r="R3" s="196">
        <v>7.25</v>
      </c>
      <c r="S3" s="196">
        <v>4.26</v>
      </c>
      <c r="T3" s="196">
        <v>0</v>
      </c>
      <c r="U3" s="196">
        <v>1.02</v>
      </c>
      <c r="V3" s="196">
        <v>4.6100000000000003</v>
      </c>
      <c r="W3" s="196">
        <v>0.42</v>
      </c>
      <c r="X3" s="196">
        <v>1.79</v>
      </c>
      <c r="Y3" s="196">
        <v>0</v>
      </c>
      <c r="Z3" s="196">
        <v>39.270000000000003</v>
      </c>
      <c r="AA3" s="196">
        <v>19.989999999999998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21.21</v>
      </c>
      <c r="AI3" s="196">
        <v>0</v>
      </c>
      <c r="AJ3" s="196">
        <v>0</v>
      </c>
      <c r="AK3" s="196">
        <v>11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9.02</v>
      </c>
      <c r="AS3" s="196">
        <v>21.42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4.54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182.06</v>
      </c>
      <c r="M4" s="196">
        <v>1.1200000000000001</v>
      </c>
      <c r="N4" s="196">
        <v>0.71</v>
      </c>
      <c r="O4" s="196">
        <v>0</v>
      </c>
      <c r="P4" s="196">
        <v>1.53</v>
      </c>
      <c r="Q4" s="196">
        <v>0</v>
      </c>
      <c r="R4" s="196">
        <v>7.25</v>
      </c>
      <c r="S4" s="196">
        <v>4.26</v>
      </c>
      <c r="T4" s="196">
        <v>0</v>
      </c>
      <c r="U4" s="196">
        <v>1.02</v>
      </c>
      <c r="V4" s="196">
        <v>4.6100000000000003</v>
      </c>
      <c r="W4" s="196">
        <v>5.88</v>
      </c>
      <c r="X4" s="196">
        <v>16.45</v>
      </c>
      <c r="Y4" s="196">
        <v>0</v>
      </c>
      <c r="Z4" s="196">
        <v>58.48</v>
      </c>
      <c r="AA4" s="196">
        <v>19.989999999999998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21.21</v>
      </c>
      <c r="AI4" s="196">
        <v>0</v>
      </c>
      <c r="AJ4" s="196">
        <v>0</v>
      </c>
      <c r="AK4" s="196">
        <v>11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9.02</v>
      </c>
      <c r="AS4" s="196">
        <v>21.42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4.54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182.06</v>
      </c>
      <c r="M5" s="196">
        <v>1.1200000000000001</v>
      </c>
      <c r="N5" s="196">
        <v>0.71</v>
      </c>
      <c r="O5" s="196">
        <v>0</v>
      </c>
      <c r="P5" s="196">
        <v>1.53</v>
      </c>
      <c r="Q5" s="196">
        <v>0</v>
      </c>
      <c r="R5" s="196">
        <v>7.25</v>
      </c>
      <c r="S5" s="196">
        <v>4.26</v>
      </c>
      <c r="T5" s="196">
        <v>0</v>
      </c>
      <c r="U5" s="196">
        <v>1.02</v>
      </c>
      <c r="V5" s="196">
        <v>4.6100000000000003</v>
      </c>
      <c r="W5" s="196">
        <v>5.88</v>
      </c>
      <c r="X5" s="196">
        <v>16.45</v>
      </c>
      <c r="Y5" s="196">
        <v>0</v>
      </c>
      <c r="Z5" s="196">
        <v>58.48</v>
      </c>
      <c r="AA5" s="196">
        <v>19.989999999999998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21.21</v>
      </c>
      <c r="AI5" s="196">
        <v>0</v>
      </c>
      <c r="AJ5" s="196">
        <v>0</v>
      </c>
      <c r="AK5" s="196">
        <v>11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9.02</v>
      </c>
      <c r="AS5" s="196">
        <v>21.42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4.54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182.06</v>
      </c>
      <c r="M6" s="196">
        <v>1.1200000000000001</v>
      </c>
      <c r="N6" s="196">
        <v>0.71</v>
      </c>
      <c r="O6" s="196">
        <v>0</v>
      </c>
      <c r="P6" s="196">
        <v>1.53</v>
      </c>
      <c r="Q6" s="196">
        <v>0</v>
      </c>
      <c r="R6" s="196">
        <v>7.25</v>
      </c>
      <c r="S6" s="196">
        <v>4.26</v>
      </c>
      <c r="T6" s="196">
        <v>0</v>
      </c>
      <c r="U6" s="196">
        <v>1.02</v>
      </c>
      <c r="V6" s="196">
        <v>4.6100000000000003</v>
      </c>
      <c r="W6" s="196">
        <v>5.88</v>
      </c>
      <c r="X6" s="196">
        <v>16.45</v>
      </c>
      <c r="Y6" s="196">
        <v>0</v>
      </c>
      <c r="Z6" s="196">
        <v>58.48</v>
      </c>
      <c r="AA6" s="196">
        <v>19.989999999999998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21.21</v>
      </c>
      <c r="AI6" s="196">
        <v>0</v>
      </c>
      <c r="AJ6" s="196">
        <v>0</v>
      </c>
      <c r="AK6" s="196">
        <v>11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9.02</v>
      </c>
      <c r="AS6" s="196">
        <v>21.42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4.54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182.06</v>
      </c>
      <c r="M7" s="196">
        <v>1.1200000000000001</v>
      </c>
      <c r="N7" s="196">
        <v>0.71</v>
      </c>
      <c r="O7" s="196">
        <v>0</v>
      </c>
      <c r="P7" s="196">
        <v>1.53</v>
      </c>
      <c r="Q7" s="196">
        <v>0</v>
      </c>
      <c r="R7" s="196">
        <v>7.25</v>
      </c>
      <c r="S7" s="196">
        <v>4.26</v>
      </c>
      <c r="T7" s="196">
        <v>0</v>
      </c>
      <c r="U7" s="196">
        <v>1.02</v>
      </c>
      <c r="V7" s="196">
        <v>4.6100000000000003</v>
      </c>
      <c r="W7" s="196">
        <v>5.88</v>
      </c>
      <c r="X7" s="196">
        <v>16.45</v>
      </c>
      <c r="Y7" s="196">
        <v>0</v>
      </c>
      <c r="Z7" s="196">
        <v>58.48</v>
      </c>
      <c r="AA7" s="196">
        <v>19.989999999999998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21.21</v>
      </c>
      <c r="AI7" s="196">
        <v>0</v>
      </c>
      <c r="AJ7" s="196">
        <v>0</v>
      </c>
      <c r="AK7" s="196">
        <v>11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9.02</v>
      </c>
      <c r="AS7" s="196">
        <v>21.42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4.54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182.06</v>
      </c>
      <c r="M8" s="196">
        <v>1.1200000000000001</v>
      </c>
      <c r="N8" s="196">
        <v>0.71</v>
      </c>
      <c r="O8" s="196">
        <v>0</v>
      </c>
      <c r="P8" s="196">
        <v>1.53</v>
      </c>
      <c r="Q8" s="196">
        <v>0</v>
      </c>
      <c r="R8" s="196">
        <v>7.25</v>
      </c>
      <c r="S8" s="196">
        <v>4.26</v>
      </c>
      <c r="T8" s="196">
        <v>0</v>
      </c>
      <c r="U8" s="196">
        <v>1.02</v>
      </c>
      <c r="V8" s="196">
        <v>4.6100000000000003</v>
      </c>
      <c r="W8" s="196">
        <v>5.88</v>
      </c>
      <c r="X8" s="196">
        <v>16.45</v>
      </c>
      <c r="Y8" s="196">
        <v>0</v>
      </c>
      <c r="Z8" s="196">
        <v>58.48</v>
      </c>
      <c r="AA8" s="196">
        <v>19.989999999999998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21.21</v>
      </c>
      <c r="AI8" s="196">
        <v>0</v>
      </c>
      <c r="AJ8" s="196">
        <v>0</v>
      </c>
      <c r="AK8" s="196">
        <v>11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9.02</v>
      </c>
      <c r="AS8" s="196">
        <v>21.42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4.54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182.06</v>
      </c>
      <c r="M9" s="196">
        <v>1.1200000000000001</v>
      </c>
      <c r="N9" s="196">
        <v>0.71</v>
      </c>
      <c r="O9" s="196">
        <v>0</v>
      </c>
      <c r="P9" s="196">
        <v>1.53</v>
      </c>
      <c r="Q9" s="196">
        <v>0</v>
      </c>
      <c r="R9" s="196">
        <v>7.25</v>
      </c>
      <c r="S9" s="196">
        <v>4.26</v>
      </c>
      <c r="T9" s="196">
        <v>0</v>
      </c>
      <c r="U9" s="196">
        <v>1.02</v>
      </c>
      <c r="V9" s="196">
        <v>4.6100000000000003</v>
      </c>
      <c r="W9" s="196">
        <v>5.88</v>
      </c>
      <c r="X9" s="196">
        <v>16.45</v>
      </c>
      <c r="Y9" s="196">
        <v>0</v>
      </c>
      <c r="Z9" s="196">
        <v>58.48</v>
      </c>
      <c r="AA9" s="196">
        <v>19.989999999999998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21.21</v>
      </c>
      <c r="AI9" s="196">
        <v>0</v>
      </c>
      <c r="AJ9" s="196">
        <v>0</v>
      </c>
      <c r="AK9" s="196">
        <v>11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9.02</v>
      </c>
      <c r="AS9" s="196">
        <v>21.42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4.54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182.07</v>
      </c>
      <c r="M10" s="196">
        <v>1.1200000000000001</v>
      </c>
      <c r="N10" s="196">
        <v>0.71</v>
      </c>
      <c r="O10" s="196">
        <v>0</v>
      </c>
      <c r="P10" s="196">
        <v>1.53</v>
      </c>
      <c r="Q10" s="196">
        <v>0</v>
      </c>
      <c r="R10" s="196">
        <v>7.25</v>
      </c>
      <c r="S10" s="196">
        <v>4.26</v>
      </c>
      <c r="T10" s="196">
        <v>0</v>
      </c>
      <c r="U10" s="196">
        <v>1.02</v>
      </c>
      <c r="V10" s="196">
        <v>4.6100000000000003</v>
      </c>
      <c r="W10" s="196">
        <v>5.88</v>
      </c>
      <c r="X10" s="196">
        <v>16.45</v>
      </c>
      <c r="Y10" s="196">
        <v>0</v>
      </c>
      <c r="Z10" s="196">
        <v>58.48</v>
      </c>
      <c r="AA10" s="196">
        <v>19.989999999999998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21.21</v>
      </c>
      <c r="AI10" s="196">
        <v>0</v>
      </c>
      <c r="AJ10" s="196">
        <v>0</v>
      </c>
      <c r="AK10" s="196">
        <v>11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9.02</v>
      </c>
      <c r="AS10" s="196">
        <v>21.42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4.54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182.07</v>
      </c>
      <c r="M11" s="196">
        <v>1.1200000000000001</v>
      </c>
      <c r="N11" s="196">
        <v>0.71</v>
      </c>
      <c r="O11" s="196">
        <v>0</v>
      </c>
      <c r="P11" s="196">
        <v>1.53</v>
      </c>
      <c r="Q11" s="196">
        <v>0</v>
      </c>
      <c r="R11" s="196">
        <v>7.25</v>
      </c>
      <c r="S11" s="196">
        <v>4.26</v>
      </c>
      <c r="T11" s="196">
        <v>0</v>
      </c>
      <c r="U11" s="196">
        <v>1.02</v>
      </c>
      <c r="V11" s="196">
        <v>4.6100000000000003</v>
      </c>
      <c r="W11" s="196">
        <v>5.88</v>
      </c>
      <c r="X11" s="196">
        <v>16.45</v>
      </c>
      <c r="Y11" s="196">
        <v>0</v>
      </c>
      <c r="Z11" s="196">
        <v>58.48</v>
      </c>
      <c r="AA11" s="196">
        <v>19.989999999999998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21.21</v>
      </c>
      <c r="AI11" s="196">
        <v>0</v>
      </c>
      <c r="AJ11" s="196">
        <v>0</v>
      </c>
      <c r="AK11" s="196">
        <v>11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9.02</v>
      </c>
      <c r="AS11" s="196">
        <v>21.42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4.54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182.07</v>
      </c>
      <c r="M12" s="196">
        <v>1.1200000000000001</v>
      </c>
      <c r="N12" s="196">
        <v>0.71</v>
      </c>
      <c r="O12" s="196">
        <v>0</v>
      </c>
      <c r="P12" s="196">
        <v>1.53</v>
      </c>
      <c r="Q12" s="196">
        <v>0</v>
      </c>
      <c r="R12" s="196">
        <v>7.25</v>
      </c>
      <c r="S12" s="196">
        <v>4.26</v>
      </c>
      <c r="T12" s="196">
        <v>0</v>
      </c>
      <c r="U12" s="196">
        <v>1.02</v>
      </c>
      <c r="V12" s="196">
        <v>4.6100000000000003</v>
      </c>
      <c r="W12" s="196">
        <v>5.88</v>
      </c>
      <c r="X12" s="196">
        <v>16.45</v>
      </c>
      <c r="Y12" s="196">
        <v>0</v>
      </c>
      <c r="Z12" s="196">
        <v>58.48</v>
      </c>
      <c r="AA12" s="196">
        <v>19.989999999999998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21.21</v>
      </c>
      <c r="AI12" s="196">
        <v>0</v>
      </c>
      <c r="AJ12" s="196">
        <v>0</v>
      </c>
      <c r="AK12" s="196">
        <v>11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9.02</v>
      </c>
      <c r="AS12" s="196">
        <v>21.42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4.54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182.07</v>
      </c>
      <c r="M13" s="196">
        <v>1.1200000000000001</v>
      </c>
      <c r="N13" s="196">
        <v>0.71</v>
      </c>
      <c r="O13" s="196">
        <v>0</v>
      </c>
      <c r="P13" s="196">
        <v>1.53</v>
      </c>
      <c r="Q13" s="196">
        <v>0</v>
      </c>
      <c r="R13" s="196">
        <v>7.25</v>
      </c>
      <c r="S13" s="196">
        <v>4.26</v>
      </c>
      <c r="T13" s="196">
        <v>0</v>
      </c>
      <c r="U13" s="196">
        <v>1.02</v>
      </c>
      <c r="V13" s="196">
        <v>4.6100000000000003</v>
      </c>
      <c r="W13" s="196">
        <v>5.88</v>
      </c>
      <c r="X13" s="196">
        <v>16.45</v>
      </c>
      <c r="Y13" s="196">
        <v>0</v>
      </c>
      <c r="Z13" s="196">
        <v>58.48</v>
      </c>
      <c r="AA13" s="196">
        <v>19.989999999999998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21.21</v>
      </c>
      <c r="AI13" s="196">
        <v>0</v>
      </c>
      <c r="AJ13" s="196">
        <v>0</v>
      </c>
      <c r="AK13" s="196">
        <v>11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9.02</v>
      </c>
      <c r="AS13" s="196">
        <v>21.42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4.54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182.07</v>
      </c>
      <c r="M14" s="196">
        <v>1.1200000000000001</v>
      </c>
      <c r="N14" s="196">
        <v>0.71</v>
      </c>
      <c r="O14" s="196">
        <v>0</v>
      </c>
      <c r="P14" s="196">
        <v>1.53</v>
      </c>
      <c r="Q14" s="196">
        <v>0</v>
      </c>
      <c r="R14" s="196">
        <v>7.25</v>
      </c>
      <c r="S14" s="196">
        <v>4.26</v>
      </c>
      <c r="T14" s="196">
        <v>0</v>
      </c>
      <c r="U14" s="196">
        <v>1.02</v>
      </c>
      <c r="V14" s="196">
        <v>4.6100000000000003</v>
      </c>
      <c r="W14" s="196">
        <v>5.88</v>
      </c>
      <c r="X14" s="196">
        <v>16.45</v>
      </c>
      <c r="Y14" s="196">
        <v>0</v>
      </c>
      <c r="Z14" s="196">
        <v>58.48</v>
      </c>
      <c r="AA14" s="196">
        <v>19.989999999999998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21.21</v>
      </c>
      <c r="AI14" s="196">
        <v>0</v>
      </c>
      <c r="AJ14" s="196">
        <v>0</v>
      </c>
      <c r="AK14" s="196">
        <v>11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9.02</v>
      </c>
      <c r="AS14" s="196">
        <v>21.42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4.54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182.07</v>
      </c>
      <c r="M15" s="196">
        <v>1.1200000000000001</v>
      </c>
      <c r="N15" s="196">
        <v>0.71</v>
      </c>
      <c r="O15" s="196">
        <v>0</v>
      </c>
      <c r="P15" s="196">
        <v>1.53</v>
      </c>
      <c r="Q15" s="196">
        <v>0</v>
      </c>
      <c r="R15" s="196">
        <v>7.25</v>
      </c>
      <c r="S15" s="196">
        <v>4.26</v>
      </c>
      <c r="T15" s="196">
        <v>0</v>
      </c>
      <c r="U15" s="196">
        <v>1.02</v>
      </c>
      <c r="V15" s="196">
        <v>4.6100000000000003</v>
      </c>
      <c r="W15" s="196">
        <v>5.88</v>
      </c>
      <c r="X15" s="196">
        <v>16.45</v>
      </c>
      <c r="Y15" s="196">
        <v>0</v>
      </c>
      <c r="Z15" s="196">
        <v>58.48</v>
      </c>
      <c r="AA15" s="196">
        <v>19.989999999999998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21.21</v>
      </c>
      <c r="AI15" s="196">
        <v>0</v>
      </c>
      <c r="AJ15" s="196">
        <v>0</v>
      </c>
      <c r="AK15" s="196">
        <v>11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9.02</v>
      </c>
      <c r="AS15" s="196">
        <v>21.42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4.54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182.07</v>
      </c>
      <c r="M16" s="196">
        <v>1.1200000000000001</v>
      </c>
      <c r="N16" s="196">
        <v>0.71</v>
      </c>
      <c r="O16" s="196">
        <v>0</v>
      </c>
      <c r="P16" s="196">
        <v>1.53</v>
      </c>
      <c r="Q16" s="196">
        <v>0</v>
      </c>
      <c r="R16" s="196">
        <v>7.25</v>
      </c>
      <c r="S16" s="196">
        <v>4.26</v>
      </c>
      <c r="T16" s="196">
        <v>0</v>
      </c>
      <c r="U16" s="196">
        <v>1.02</v>
      </c>
      <c r="V16" s="196">
        <v>4.6100000000000003</v>
      </c>
      <c r="W16" s="196">
        <v>5.88</v>
      </c>
      <c r="X16" s="196">
        <v>16.45</v>
      </c>
      <c r="Y16" s="196">
        <v>0</v>
      </c>
      <c r="Z16" s="196">
        <v>58.48</v>
      </c>
      <c r="AA16" s="196">
        <v>19.989999999999998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21.21</v>
      </c>
      <c r="AI16" s="196">
        <v>0</v>
      </c>
      <c r="AJ16" s="196">
        <v>0</v>
      </c>
      <c r="AK16" s="196">
        <v>11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9.02</v>
      </c>
      <c r="AS16" s="196">
        <v>21.42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4.54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182.07</v>
      </c>
      <c r="M17" s="196">
        <v>1.1200000000000001</v>
      </c>
      <c r="N17" s="196">
        <v>0.71</v>
      </c>
      <c r="O17" s="196">
        <v>0</v>
      </c>
      <c r="P17" s="196">
        <v>1.53</v>
      </c>
      <c r="Q17" s="196">
        <v>0</v>
      </c>
      <c r="R17" s="196">
        <v>7.25</v>
      </c>
      <c r="S17" s="196">
        <v>4.26</v>
      </c>
      <c r="T17" s="196">
        <v>0</v>
      </c>
      <c r="U17" s="196">
        <v>1.02</v>
      </c>
      <c r="V17" s="196">
        <v>4.6100000000000003</v>
      </c>
      <c r="W17" s="196">
        <v>5.88</v>
      </c>
      <c r="X17" s="196">
        <v>6.45</v>
      </c>
      <c r="Y17" s="196">
        <v>0</v>
      </c>
      <c r="Z17" s="196">
        <v>58.48</v>
      </c>
      <c r="AA17" s="196">
        <v>19.989999999999998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21.21</v>
      </c>
      <c r="AI17" s="196">
        <v>0</v>
      </c>
      <c r="AJ17" s="196">
        <v>0</v>
      </c>
      <c r="AK17" s="196">
        <v>11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9.02</v>
      </c>
      <c r="AS17" s="196">
        <v>21.42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4.54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182.07</v>
      </c>
      <c r="M18" s="196">
        <v>1.1200000000000001</v>
      </c>
      <c r="N18" s="196">
        <v>0.71</v>
      </c>
      <c r="O18" s="196">
        <v>0</v>
      </c>
      <c r="P18" s="196">
        <v>1.53</v>
      </c>
      <c r="Q18" s="196">
        <v>0</v>
      </c>
      <c r="R18" s="196">
        <v>7.25</v>
      </c>
      <c r="S18" s="196">
        <v>4.26</v>
      </c>
      <c r="T18" s="196">
        <v>0</v>
      </c>
      <c r="U18" s="196">
        <v>1.02</v>
      </c>
      <c r="V18" s="196">
        <v>4.6100000000000003</v>
      </c>
      <c r="W18" s="196">
        <v>5.88</v>
      </c>
      <c r="X18" s="196">
        <v>6.45</v>
      </c>
      <c r="Y18" s="196">
        <v>0</v>
      </c>
      <c r="Z18" s="196">
        <v>58.48</v>
      </c>
      <c r="AA18" s="196">
        <v>19.989999999999998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21.21</v>
      </c>
      <c r="AI18" s="196">
        <v>0</v>
      </c>
      <c r="AJ18" s="196">
        <v>0</v>
      </c>
      <c r="AK18" s="196">
        <v>11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9.02</v>
      </c>
      <c r="AS18" s="196">
        <v>21.42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4.54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182.07</v>
      </c>
      <c r="M19" s="196">
        <v>1.1200000000000001</v>
      </c>
      <c r="N19" s="196">
        <v>0.71</v>
      </c>
      <c r="O19" s="196">
        <v>0</v>
      </c>
      <c r="P19" s="196">
        <v>1.53</v>
      </c>
      <c r="Q19" s="196">
        <v>0</v>
      </c>
      <c r="R19" s="196">
        <v>7.25</v>
      </c>
      <c r="S19" s="196">
        <v>4.26</v>
      </c>
      <c r="T19" s="196">
        <v>0</v>
      </c>
      <c r="U19" s="196">
        <v>0.83</v>
      </c>
      <c r="V19" s="196">
        <v>4.6100000000000003</v>
      </c>
      <c r="W19" s="196">
        <v>5.88</v>
      </c>
      <c r="X19" s="196">
        <v>6.45</v>
      </c>
      <c r="Y19" s="196">
        <v>0</v>
      </c>
      <c r="Z19" s="196">
        <v>58.48</v>
      </c>
      <c r="AA19" s="196">
        <v>19.989999999999998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21.21</v>
      </c>
      <c r="AI19" s="196">
        <v>0</v>
      </c>
      <c r="AJ19" s="196">
        <v>0</v>
      </c>
      <c r="AK19" s="196">
        <v>11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9.02</v>
      </c>
      <c r="AS19" s="196">
        <v>21.42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4.54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182.07</v>
      </c>
      <c r="M20" s="196">
        <v>1.1200000000000001</v>
      </c>
      <c r="N20" s="196">
        <v>0.71</v>
      </c>
      <c r="O20" s="196">
        <v>0</v>
      </c>
      <c r="P20" s="196">
        <v>1.53</v>
      </c>
      <c r="Q20" s="196">
        <v>0</v>
      </c>
      <c r="R20" s="196">
        <v>7.25</v>
      </c>
      <c r="S20" s="196">
        <v>4.26</v>
      </c>
      <c r="T20" s="196">
        <v>0</v>
      </c>
      <c r="U20" s="196">
        <v>0.83</v>
      </c>
      <c r="V20" s="196">
        <v>4.6100000000000003</v>
      </c>
      <c r="W20" s="196">
        <v>5.88</v>
      </c>
      <c r="X20" s="196">
        <v>6.45</v>
      </c>
      <c r="Y20" s="196">
        <v>0</v>
      </c>
      <c r="Z20" s="196">
        <v>58.48</v>
      </c>
      <c r="AA20" s="196">
        <v>19.989999999999998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21.21</v>
      </c>
      <c r="AI20" s="196">
        <v>0</v>
      </c>
      <c r="AJ20" s="196">
        <v>0</v>
      </c>
      <c r="AK20" s="196">
        <v>11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9.02</v>
      </c>
      <c r="AS20" s="196">
        <v>21.42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4.54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182.06</v>
      </c>
      <c r="M21" s="196">
        <v>1.1200000000000001</v>
      </c>
      <c r="N21" s="196">
        <v>0.71</v>
      </c>
      <c r="O21" s="196">
        <v>0</v>
      </c>
      <c r="P21" s="196">
        <v>1.53</v>
      </c>
      <c r="Q21" s="196">
        <v>0</v>
      </c>
      <c r="R21" s="196">
        <v>7.25</v>
      </c>
      <c r="S21" s="196">
        <v>4.26</v>
      </c>
      <c r="T21" s="196">
        <v>0</v>
      </c>
      <c r="U21" s="196">
        <v>0.83</v>
      </c>
      <c r="V21" s="196">
        <v>4.6100000000000003</v>
      </c>
      <c r="W21" s="196">
        <v>5.88</v>
      </c>
      <c r="X21" s="196">
        <v>6.45</v>
      </c>
      <c r="Y21" s="196">
        <v>0</v>
      </c>
      <c r="Z21" s="196">
        <v>58.48</v>
      </c>
      <c r="AA21" s="196">
        <v>19.989999999999998</v>
      </c>
      <c r="AB21" s="196">
        <v>0</v>
      </c>
      <c r="AC21" s="196">
        <v>2.5099999999999998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21.21</v>
      </c>
      <c r="AI21" s="196">
        <v>0</v>
      </c>
      <c r="AJ21" s="196">
        <v>0</v>
      </c>
      <c r="AK21" s="196">
        <v>11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9.02</v>
      </c>
      <c r="AS21" s="196">
        <v>21.42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4.54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182.06</v>
      </c>
      <c r="M22" s="196">
        <v>1.1200000000000001</v>
      </c>
      <c r="N22" s="196">
        <v>0.71</v>
      </c>
      <c r="O22" s="196">
        <v>0</v>
      </c>
      <c r="P22" s="196">
        <v>1.53</v>
      </c>
      <c r="Q22" s="196">
        <v>0</v>
      </c>
      <c r="R22" s="196">
        <v>7.25</v>
      </c>
      <c r="S22" s="196">
        <v>4.26</v>
      </c>
      <c r="T22" s="196">
        <v>0</v>
      </c>
      <c r="U22" s="196">
        <v>0.83</v>
      </c>
      <c r="V22" s="196">
        <v>4.6100000000000003</v>
      </c>
      <c r="W22" s="196">
        <v>5.88</v>
      </c>
      <c r="X22" s="196">
        <v>6.45</v>
      </c>
      <c r="Y22" s="196">
        <v>0</v>
      </c>
      <c r="Z22" s="196">
        <v>58.48</v>
      </c>
      <c r="AA22" s="196">
        <v>19.989999999999998</v>
      </c>
      <c r="AB22" s="196">
        <v>0</v>
      </c>
      <c r="AC22" s="196">
        <v>2.5099999999999998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21.21</v>
      </c>
      <c r="AI22" s="196">
        <v>0</v>
      </c>
      <c r="AJ22" s="196">
        <v>0</v>
      </c>
      <c r="AK22" s="196">
        <v>11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9.02</v>
      </c>
      <c r="AS22" s="196">
        <v>21.42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4.54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182.06</v>
      </c>
      <c r="M23" s="196">
        <v>1.1200000000000001</v>
      </c>
      <c r="N23" s="196">
        <v>0.71</v>
      </c>
      <c r="O23" s="196">
        <v>0</v>
      </c>
      <c r="P23" s="196">
        <v>1.53</v>
      </c>
      <c r="Q23" s="196">
        <v>0</v>
      </c>
      <c r="R23" s="196">
        <v>7.25</v>
      </c>
      <c r="S23" s="196">
        <v>4.26</v>
      </c>
      <c r="T23" s="196">
        <v>0</v>
      </c>
      <c r="U23" s="196">
        <v>0.83</v>
      </c>
      <c r="V23" s="196">
        <v>4.6100000000000003</v>
      </c>
      <c r="W23" s="196">
        <v>5.88</v>
      </c>
      <c r="X23" s="196">
        <v>4.9800000000000004</v>
      </c>
      <c r="Y23" s="196">
        <v>0</v>
      </c>
      <c r="Z23" s="196">
        <v>58.48</v>
      </c>
      <c r="AA23" s="196">
        <v>19.989999999999998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21.21</v>
      </c>
      <c r="AI23" s="196">
        <v>0</v>
      </c>
      <c r="AJ23" s="196">
        <v>0</v>
      </c>
      <c r="AK23" s="196">
        <v>11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9.02</v>
      </c>
      <c r="AS23" s="196">
        <v>21.42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4.54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182.06</v>
      </c>
      <c r="M24" s="196">
        <v>1.1200000000000001</v>
      </c>
      <c r="N24" s="196">
        <v>0.71</v>
      </c>
      <c r="O24" s="196">
        <v>0</v>
      </c>
      <c r="P24" s="196">
        <v>1.53</v>
      </c>
      <c r="Q24" s="196">
        <v>0</v>
      </c>
      <c r="R24" s="196">
        <v>7.25</v>
      </c>
      <c r="S24" s="196">
        <v>4.26</v>
      </c>
      <c r="T24" s="196">
        <v>0</v>
      </c>
      <c r="U24" s="196">
        <v>0.83</v>
      </c>
      <c r="V24" s="196">
        <v>4.6100000000000003</v>
      </c>
      <c r="W24" s="196">
        <v>5.88</v>
      </c>
      <c r="X24" s="196">
        <v>4.9800000000000004</v>
      </c>
      <c r="Y24" s="196">
        <v>0</v>
      </c>
      <c r="Z24" s="196">
        <v>39.270000000000003</v>
      </c>
      <c r="AA24" s="196">
        <v>19.989999999999998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21.21</v>
      </c>
      <c r="AI24" s="196">
        <v>0</v>
      </c>
      <c r="AJ24" s="196">
        <v>0</v>
      </c>
      <c r="AK24" s="196">
        <v>11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9.02</v>
      </c>
      <c r="AS24" s="196">
        <v>21.42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4.54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182.07</v>
      </c>
      <c r="M25" s="196">
        <v>1.1200000000000001</v>
      </c>
      <c r="N25" s="196">
        <v>0.71</v>
      </c>
      <c r="O25" s="196">
        <v>0</v>
      </c>
      <c r="P25" s="196">
        <v>1.53</v>
      </c>
      <c r="Q25" s="196">
        <v>0</v>
      </c>
      <c r="R25" s="196">
        <v>0.52</v>
      </c>
      <c r="S25" s="196">
        <v>4.26</v>
      </c>
      <c r="T25" s="196">
        <v>0</v>
      </c>
      <c r="U25" s="196">
        <v>0.83</v>
      </c>
      <c r="V25" s="196">
        <v>0.22</v>
      </c>
      <c r="W25" s="196">
        <v>0.42</v>
      </c>
      <c r="X25" s="196">
        <v>1.53</v>
      </c>
      <c r="Y25" s="196">
        <v>0</v>
      </c>
      <c r="Z25" s="196">
        <v>3.08</v>
      </c>
      <c r="AA25" s="196">
        <v>1.1000000000000001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21.21</v>
      </c>
      <c r="AI25" s="196">
        <v>0</v>
      </c>
      <c r="AJ25" s="196">
        <v>0</v>
      </c>
      <c r="AK25" s="196">
        <v>11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9.02</v>
      </c>
      <c r="AS25" s="196">
        <v>21.42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4.54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145.57</v>
      </c>
      <c r="M26" s="196">
        <v>1.1200000000000001</v>
      </c>
      <c r="N26" s="196">
        <v>0.71</v>
      </c>
      <c r="O26" s="196">
        <v>0</v>
      </c>
      <c r="P26" s="196">
        <v>1.53</v>
      </c>
      <c r="Q26" s="196">
        <v>0</v>
      </c>
      <c r="R26" s="196">
        <v>0.52</v>
      </c>
      <c r="S26" s="196">
        <v>4.26</v>
      </c>
      <c r="T26" s="196">
        <v>0</v>
      </c>
      <c r="U26" s="196">
        <v>0.83</v>
      </c>
      <c r="V26" s="196">
        <v>0.22</v>
      </c>
      <c r="W26" s="196">
        <v>0.42</v>
      </c>
      <c r="X26" s="196">
        <v>1.53</v>
      </c>
      <c r="Y26" s="196">
        <v>0</v>
      </c>
      <c r="Z26" s="196">
        <v>3.08</v>
      </c>
      <c r="AA26" s="196">
        <v>1.1000000000000001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21.21</v>
      </c>
      <c r="AI26" s="196">
        <v>0</v>
      </c>
      <c r="AJ26" s="196">
        <v>0</v>
      </c>
      <c r="AK26" s="196">
        <v>11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9.02</v>
      </c>
      <c r="AS26" s="196">
        <v>21.42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4.54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97.55</v>
      </c>
      <c r="M27" s="196">
        <v>1.1200000000000001</v>
      </c>
      <c r="N27" s="196">
        <v>0.71</v>
      </c>
      <c r="O27" s="196">
        <v>0</v>
      </c>
      <c r="P27" s="196">
        <v>1.53</v>
      </c>
      <c r="Q27" s="196">
        <v>0</v>
      </c>
      <c r="R27" s="196">
        <v>0.52</v>
      </c>
      <c r="S27" s="196">
        <v>4.26</v>
      </c>
      <c r="T27" s="196">
        <v>0</v>
      </c>
      <c r="U27" s="196">
        <v>0.83</v>
      </c>
      <c r="V27" s="196">
        <v>0.22</v>
      </c>
      <c r="W27" s="196">
        <v>0.42</v>
      </c>
      <c r="X27" s="196">
        <v>1.53</v>
      </c>
      <c r="Y27" s="196">
        <v>0</v>
      </c>
      <c r="Z27" s="196">
        <v>3.08</v>
      </c>
      <c r="AA27" s="196">
        <v>1.1000000000000001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21.21</v>
      </c>
      <c r="AI27" s="196">
        <v>0</v>
      </c>
      <c r="AJ27" s="196">
        <v>0</v>
      </c>
      <c r="AK27" s="196">
        <v>14.9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9.02</v>
      </c>
      <c r="AS27" s="196">
        <v>21.42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4.54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7.44</v>
      </c>
      <c r="L28" s="196">
        <v>49.53</v>
      </c>
      <c r="M28" s="196">
        <v>1.1200000000000001</v>
      </c>
      <c r="N28" s="196">
        <v>0.71</v>
      </c>
      <c r="O28" s="196">
        <v>0</v>
      </c>
      <c r="P28" s="196">
        <v>1.53</v>
      </c>
      <c r="Q28" s="196">
        <v>0</v>
      </c>
      <c r="R28" s="196">
        <v>0.52</v>
      </c>
      <c r="S28" s="196">
        <v>4.26</v>
      </c>
      <c r="T28" s="196">
        <v>0</v>
      </c>
      <c r="U28" s="196">
        <v>0.83</v>
      </c>
      <c r="V28" s="196">
        <v>0.22</v>
      </c>
      <c r="W28" s="196">
        <v>0.42</v>
      </c>
      <c r="X28" s="196">
        <v>1.53</v>
      </c>
      <c r="Y28" s="196">
        <v>0</v>
      </c>
      <c r="Z28" s="196">
        <v>3.08</v>
      </c>
      <c r="AA28" s="196">
        <v>1.1000000000000001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21.21</v>
      </c>
      <c r="AI28" s="196">
        <v>0</v>
      </c>
      <c r="AJ28" s="196">
        <v>0</v>
      </c>
      <c r="AK28" s="196">
        <v>14.9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9.02</v>
      </c>
      <c r="AS28" s="196">
        <v>21.92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4.54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1.17</v>
      </c>
      <c r="L29" s="196">
        <v>16.09</v>
      </c>
      <c r="M29" s="196">
        <v>1.1200000000000001</v>
      </c>
      <c r="N29" s="196">
        <v>0.71</v>
      </c>
      <c r="O29" s="196">
        <v>0</v>
      </c>
      <c r="P29" s="196">
        <v>1.53</v>
      </c>
      <c r="Q29" s="196">
        <v>0</v>
      </c>
      <c r="R29" s="196">
        <v>0.52</v>
      </c>
      <c r="S29" s="196">
        <v>1.42</v>
      </c>
      <c r="T29" s="196">
        <v>0</v>
      </c>
      <c r="U29" s="196">
        <v>1.48</v>
      </c>
      <c r="V29" s="196">
        <v>0.22</v>
      </c>
      <c r="W29" s="196">
        <v>0.42</v>
      </c>
      <c r="X29" s="196">
        <v>1.53</v>
      </c>
      <c r="Y29" s="196">
        <v>0</v>
      </c>
      <c r="Z29" s="196">
        <v>3.08</v>
      </c>
      <c r="AA29" s="196">
        <v>1.1000000000000001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21.21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9.02</v>
      </c>
      <c r="AS29" s="196">
        <v>21.92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4.54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0.37</v>
      </c>
      <c r="L30" s="196">
        <v>15.28</v>
      </c>
      <c r="M30" s="196">
        <v>1.1200000000000001</v>
      </c>
      <c r="N30" s="196">
        <v>0.71</v>
      </c>
      <c r="O30" s="196">
        <v>0</v>
      </c>
      <c r="P30" s="196">
        <v>1.53</v>
      </c>
      <c r="Q30" s="196">
        <v>0</v>
      </c>
      <c r="R30" s="196">
        <v>0.52</v>
      </c>
      <c r="S30" s="196">
        <v>0.32</v>
      </c>
      <c r="T30" s="196">
        <v>0</v>
      </c>
      <c r="U30" s="196">
        <v>1.3</v>
      </c>
      <c r="V30" s="196">
        <v>0.22</v>
      </c>
      <c r="W30" s="196">
        <v>0.42</v>
      </c>
      <c r="X30" s="196">
        <v>1.53</v>
      </c>
      <c r="Y30" s="196">
        <v>0</v>
      </c>
      <c r="Z30" s="196">
        <v>3.08</v>
      </c>
      <c r="AA30" s="196">
        <v>1.1000000000000001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21.21</v>
      </c>
      <c r="AI30" s="196">
        <v>0</v>
      </c>
      <c r="AJ30" s="196">
        <v>0</v>
      </c>
      <c r="AK30" s="196">
        <v>1.0900000000000001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9.02</v>
      </c>
      <c r="AS30" s="196">
        <v>21.92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4.54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0.37</v>
      </c>
      <c r="L31" s="196">
        <v>15.28</v>
      </c>
      <c r="M31" s="196">
        <v>1.1200000000000001</v>
      </c>
      <c r="N31" s="196">
        <v>0.71</v>
      </c>
      <c r="O31" s="196">
        <v>0</v>
      </c>
      <c r="P31" s="196">
        <v>1.53</v>
      </c>
      <c r="Q31" s="196">
        <v>0</v>
      </c>
      <c r="R31" s="196">
        <v>0.52</v>
      </c>
      <c r="S31" s="196">
        <v>0.32</v>
      </c>
      <c r="T31" s="196">
        <v>0</v>
      </c>
      <c r="U31" s="196">
        <v>1.1200000000000001</v>
      </c>
      <c r="V31" s="196">
        <v>0.22</v>
      </c>
      <c r="W31" s="196">
        <v>0.42</v>
      </c>
      <c r="X31" s="196">
        <v>1.53</v>
      </c>
      <c r="Y31" s="196">
        <v>0</v>
      </c>
      <c r="Z31" s="196">
        <v>3.08</v>
      </c>
      <c r="AA31" s="196">
        <v>1.1000000000000001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21.21</v>
      </c>
      <c r="AI31" s="196">
        <v>0</v>
      </c>
      <c r="AJ31" s="196">
        <v>0</v>
      </c>
      <c r="AK31" s="196">
        <v>1.0900000000000001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9.02</v>
      </c>
      <c r="AS31" s="196">
        <v>21.92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4.54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0.37</v>
      </c>
      <c r="L32" s="196">
        <v>15.28</v>
      </c>
      <c r="M32" s="196">
        <v>1.1200000000000001</v>
      </c>
      <c r="N32" s="196">
        <v>0.71</v>
      </c>
      <c r="O32" s="196">
        <v>0</v>
      </c>
      <c r="P32" s="196">
        <v>1.53</v>
      </c>
      <c r="Q32" s="196">
        <v>0</v>
      </c>
      <c r="R32" s="196">
        <v>0.52</v>
      </c>
      <c r="S32" s="196">
        <v>0.32</v>
      </c>
      <c r="T32" s="196">
        <v>0</v>
      </c>
      <c r="U32" s="196">
        <v>1.05</v>
      </c>
      <c r="V32" s="196">
        <v>0.22</v>
      </c>
      <c r="W32" s="196">
        <v>0.42</v>
      </c>
      <c r="X32" s="196">
        <v>1.53</v>
      </c>
      <c r="Y32" s="196">
        <v>0</v>
      </c>
      <c r="Z32" s="196">
        <v>3.08</v>
      </c>
      <c r="AA32" s="196">
        <v>1.1000000000000001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21.21</v>
      </c>
      <c r="AI32" s="196">
        <v>0</v>
      </c>
      <c r="AJ32" s="196">
        <v>0</v>
      </c>
      <c r="AK32" s="196">
        <v>1.0900000000000001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9.02</v>
      </c>
      <c r="AS32" s="196">
        <v>21.92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4.54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0.37</v>
      </c>
      <c r="L33" s="196">
        <v>15.28</v>
      </c>
      <c r="M33" s="196">
        <v>1.1200000000000001</v>
      </c>
      <c r="N33" s="196">
        <v>0.71</v>
      </c>
      <c r="O33" s="196">
        <v>0</v>
      </c>
      <c r="P33" s="196">
        <v>1.53</v>
      </c>
      <c r="Q33" s="196">
        <v>0</v>
      </c>
      <c r="R33" s="196">
        <v>0.52</v>
      </c>
      <c r="S33" s="196">
        <v>0.32</v>
      </c>
      <c r="T33" s="196">
        <v>0</v>
      </c>
      <c r="U33" s="196">
        <v>1.07</v>
      </c>
      <c r="V33" s="196">
        <v>0.22</v>
      </c>
      <c r="W33" s="196">
        <v>0.42</v>
      </c>
      <c r="X33" s="196">
        <v>3.34</v>
      </c>
      <c r="Y33" s="196">
        <v>0</v>
      </c>
      <c r="Z33" s="196">
        <v>3.08</v>
      </c>
      <c r="AA33" s="196">
        <v>1.1000000000000001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21.21</v>
      </c>
      <c r="AI33" s="196">
        <v>0</v>
      </c>
      <c r="AJ33" s="196">
        <v>0</v>
      </c>
      <c r="AK33" s="196">
        <v>1.0900000000000001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8.86</v>
      </c>
      <c r="AS33" s="196">
        <v>21.92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4.54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0.37</v>
      </c>
      <c r="L34" s="196">
        <v>15.04</v>
      </c>
      <c r="M34" s="196">
        <v>1.1200000000000001</v>
      </c>
      <c r="N34" s="196">
        <v>0.71</v>
      </c>
      <c r="O34" s="196">
        <v>0</v>
      </c>
      <c r="P34" s="196">
        <v>1.53</v>
      </c>
      <c r="Q34" s="196">
        <v>0</v>
      </c>
      <c r="R34" s="196">
        <v>0.52</v>
      </c>
      <c r="S34" s="196">
        <v>0.32</v>
      </c>
      <c r="T34" s="196">
        <v>0</v>
      </c>
      <c r="U34" s="196">
        <v>1.0900000000000001</v>
      </c>
      <c r="V34" s="196">
        <v>0.22</v>
      </c>
      <c r="W34" s="196">
        <v>0.42</v>
      </c>
      <c r="X34" s="196">
        <v>0.28000000000000003</v>
      </c>
      <c r="Y34" s="196">
        <v>0</v>
      </c>
      <c r="Z34" s="196">
        <v>3.08</v>
      </c>
      <c r="AA34" s="196">
        <v>1.1000000000000001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21.21</v>
      </c>
      <c r="AI34" s="196">
        <v>0</v>
      </c>
      <c r="AJ34" s="196">
        <v>0</v>
      </c>
      <c r="AK34" s="196">
        <v>1.0900000000000001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8.86</v>
      </c>
      <c r="AS34" s="196">
        <v>21.92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4.54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0.37</v>
      </c>
      <c r="L35" s="196">
        <v>15.04</v>
      </c>
      <c r="M35" s="196">
        <v>1.1200000000000001</v>
      </c>
      <c r="N35" s="196">
        <v>0.71</v>
      </c>
      <c r="O35" s="196">
        <v>0</v>
      </c>
      <c r="P35" s="196">
        <v>1.53</v>
      </c>
      <c r="Q35" s="196">
        <v>0</v>
      </c>
      <c r="R35" s="196">
        <v>0.52</v>
      </c>
      <c r="S35" s="196">
        <v>0.32</v>
      </c>
      <c r="T35" s="196">
        <v>0</v>
      </c>
      <c r="U35" s="196">
        <v>1.1399999999999999</v>
      </c>
      <c r="V35" s="196">
        <v>0.22</v>
      </c>
      <c r="W35" s="196">
        <v>0.42</v>
      </c>
      <c r="X35" s="196">
        <v>0.11</v>
      </c>
      <c r="Y35" s="196">
        <v>0</v>
      </c>
      <c r="Z35" s="196">
        <v>3.08</v>
      </c>
      <c r="AA35" s="196">
        <v>1.1000000000000001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21.21</v>
      </c>
      <c r="AI35" s="196">
        <v>0</v>
      </c>
      <c r="AJ35" s="196">
        <v>0</v>
      </c>
      <c r="AK35" s="196">
        <v>1.0900000000000001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8.86</v>
      </c>
      <c r="AS35" s="196">
        <v>21.92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4.54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0.37</v>
      </c>
      <c r="L36" s="196">
        <v>15.04</v>
      </c>
      <c r="M36" s="196">
        <v>1.1200000000000001</v>
      </c>
      <c r="N36" s="196">
        <v>0.71</v>
      </c>
      <c r="O36" s="196">
        <v>0</v>
      </c>
      <c r="P36" s="196">
        <v>1.53</v>
      </c>
      <c r="Q36" s="196">
        <v>0</v>
      </c>
      <c r="R36" s="196">
        <v>0.52</v>
      </c>
      <c r="S36" s="196">
        <v>0.32</v>
      </c>
      <c r="T36" s="196">
        <v>0</v>
      </c>
      <c r="U36" s="196">
        <v>1.02</v>
      </c>
      <c r="V36" s="196">
        <v>0.22</v>
      </c>
      <c r="W36" s="196">
        <v>0.42</v>
      </c>
      <c r="X36" s="196">
        <v>0.11</v>
      </c>
      <c r="Y36" s="196">
        <v>0</v>
      </c>
      <c r="Z36" s="196">
        <v>3.08</v>
      </c>
      <c r="AA36" s="196">
        <v>1.1000000000000001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21.21</v>
      </c>
      <c r="AI36" s="196">
        <v>0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8.86</v>
      </c>
      <c r="AS36" s="196">
        <v>21.92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4.54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0.37</v>
      </c>
      <c r="L37" s="196">
        <v>15.04</v>
      </c>
      <c r="M37" s="196">
        <v>1.1200000000000001</v>
      </c>
      <c r="N37" s="196">
        <v>0.71</v>
      </c>
      <c r="O37" s="196">
        <v>0</v>
      </c>
      <c r="P37" s="196">
        <v>1.53</v>
      </c>
      <c r="Q37" s="196">
        <v>0</v>
      </c>
      <c r="R37" s="196">
        <v>0.52</v>
      </c>
      <c r="S37" s="196">
        <v>0.32</v>
      </c>
      <c r="T37" s="196">
        <v>0</v>
      </c>
      <c r="U37" s="196">
        <v>1.02</v>
      </c>
      <c r="V37" s="196">
        <v>0.22</v>
      </c>
      <c r="W37" s="196">
        <v>0.42</v>
      </c>
      <c r="X37" s="196">
        <v>0.11</v>
      </c>
      <c r="Y37" s="196">
        <v>0</v>
      </c>
      <c r="Z37" s="196">
        <v>3.08</v>
      </c>
      <c r="AA37" s="196">
        <v>1.1000000000000001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21.21</v>
      </c>
      <c r="AI37" s="196">
        <v>0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8.86</v>
      </c>
      <c r="AS37" s="196">
        <v>21.92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4.54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0.37</v>
      </c>
      <c r="L38" s="196">
        <v>15.04</v>
      </c>
      <c r="M38" s="196">
        <v>1.1200000000000001</v>
      </c>
      <c r="N38" s="196">
        <v>0.71</v>
      </c>
      <c r="O38" s="196">
        <v>0</v>
      </c>
      <c r="P38" s="196">
        <v>1.53</v>
      </c>
      <c r="Q38" s="196">
        <v>0</v>
      </c>
      <c r="R38" s="196">
        <v>0.52</v>
      </c>
      <c r="S38" s="196">
        <v>0.32</v>
      </c>
      <c r="T38" s="196">
        <v>0</v>
      </c>
      <c r="U38" s="196">
        <v>1.02</v>
      </c>
      <c r="V38" s="196">
        <v>0.22</v>
      </c>
      <c r="W38" s="196">
        <v>0.42</v>
      </c>
      <c r="X38" s="196">
        <v>0.11</v>
      </c>
      <c r="Y38" s="196">
        <v>0</v>
      </c>
      <c r="Z38" s="196">
        <v>3.08</v>
      </c>
      <c r="AA38" s="196">
        <v>1.1000000000000001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21.21</v>
      </c>
      <c r="AI38" s="196">
        <v>0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8.86</v>
      </c>
      <c r="AS38" s="196">
        <v>21.92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4.54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0.37</v>
      </c>
      <c r="L39" s="196">
        <v>15.04</v>
      </c>
      <c r="M39" s="196">
        <v>1.1200000000000001</v>
      </c>
      <c r="N39" s="196">
        <v>0.71</v>
      </c>
      <c r="O39" s="196">
        <v>0</v>
      </c>
      <c r="P39" s="196">
        <v>1.53</v>
      </c>
      <c r="Q39" s="196">
        <v>0</v>
      </c>
      <c r="R39" s="196">
        <v>0.52</v>
      </c>
      <c r="S39" s="196">
        <v>0.32</v>
      </c>
      <c r="T39" s="196">
        <v>0</v>
      </c>
      <c r="U39" s="196">
        <v>1.02</v>
      </c>
      <c r="V39" s="196">
        <v>0.22</v>
      </c>
      <c r="W39" s="196">
        <v>0.42</v>
      </c>
      <c r="X39" s="196">
        <v>0.11</v>
      </c>
      <c r="Y39" s="196">
        <v>0</v>
      </c>
      <c r="Z39" s="196">
        <v>3.08</v>
      </c>
      <c r="AA39" s="196">
        <v>1.1000000000000001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21.21</v>
      </c>
      <c r="AI39" s="196">
        <v>0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8.86</v>
      </c>
      <c r="AS39" s="196">
        <v>21.76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4.54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0.37</v>
      </c>
      <c r="L40" s="196">
        <v>15.04</v>
      </c>
      <c r="M40" s="196">
        <v>1.1200000000000001</v>
      </c>
      <c r="N40" s="196">
        <v>0.71</v>
      </c>
      <c r="O40" s="196">
        <v>0</v>
      </c>
      <c r="P40" s="196">
        <v>1.53</v>
      </c>
      <c r="Q40" s="196">
        <v>0</v>
      </c>
      <c r="R40" s="196">
        <v>0.52</v>
      </c>
      <c r="S40" s="196">
        <v>0.32</v>
      </c>
      <c r="T40" s="196">
        <v>0</v>
      </c>
      <c r="U40" s="196">
        <v>1.02</v>
      </c>
      <c r="V40" s="196">
        <v>0.22</v>
      </c>
      <c r="W40" s="196">
        <v>0.42</v>
      </c>
      <c r="X40" s="196">
        <v>0.11</v>
      </c>
      <c r="Y40" s="196">
        <v>0</v>
      </c>
      <c r="Z40" s="196">
        <v>3.08</v>
      </c>
      <c r="AA40" s="196">
        <v>1.1000000000000001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21.21</v>
      </c>
      <c r="AI40" s="196">
        <v>0</v>
      </c>
      <c r="AJ40" s="196">
        <v>0</v>
      </c>
      <c r="AK40" s="196">
        <v>1.0900000000000001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8.86</v>
      </c>
      <c r="AS40" s="196">
        <v>21.76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4.54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0.37</v>
      </c>
      <c r="L41" s="196">
        <v>15.04</v>
      </c>
      <c r="M41" s="196">
        <v>1.1200000000000001</v>
      </c>
      <c r="N41" s="196">
        <v>0.71</v>
      </c>
      <c r="O41" s="196">
        <v>0</v>
      </c>
      <c r="P41" s="196">
        <v>1.53</v>
      </c>
      <c r="Q41" s="196">
        <v>0</v>
      </c>
      <c r="R41" s="196">
        <v>0.52</v>
      </c>
      <c r="S41" s="196">
        <v>0.32</v>
      </c>
      <c r="T41" s="196">
        <v>0</v>
      </c>
      <c r="U41" s="196">
        <v>1.02</v>
      </c>
      <c r="V41" s="196">
        <v>0.22</v>
      </c>
      <c r="W41" s="196">
        <v>0.42</v>
      </c>
      <c r="X41" s="196">
        <v>0.11</v>
      </c>
      <c r="Y41" s="196">
        <v>0</v>
      </c>
      <c r="Z41" s="196">
        <v>3.08</v>
      </c>
      <c r="AA41" s="196">
        <v>1.1000000000000001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21.21</v>
      </c>
      <c r="AI41" s="196">
        <v>0</v>
      </c>
      <c r="AJ41" s="196">
        <v>0</v>
      </c>
      <c r="AK41" s="196">
        <v>1.0900000000000001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8.86</v>
      </c>
      <c r="AS41" s="196">
        <v>21.76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4.54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0.37</v>
      </c>
      <c r="L42" s="196">
        <v>15.04</v>
      </c>
      <c r="M42" s="196">
        <v>1.1200000000000001</v>
      </c>
      <c r="N42" s="196">
        <v>0.71</v>
      </c>
      <c r="O42" s="196">
        <v>0</v>
      </c>
      <c r="P42" s="196">
        <v>1.53</v>
      </c>
      <c r="Q42" s="196">
        <v>0</v>
      </c>
      <c r="R42" s="196">
        <v>0.52</v>
      </c>
      <c r="S42" s="196">
        <v>0.32</v>
      </c>
      <c r="T42" s="196">
        <v>0</v>
      </c>
      <c r="U42" s="196">
        <v>1.02</v>
      </c>
      <c r="V42" s="196">
        <v>0.22</v>
      </c>
      <c r="W42" s="196">
        <v>0.42</v>
      </c>
      <c r="X42" s="196">
        <v>0.11</v>
      </c>
      <c r="Y42" s="196">
        <v>0</v>
      </c>
      <c r="Z42" s="196">
        <v>3.08</v>
      </c>
      <c r="AA42" s="196">
        <v>1.1000000000000001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21.21</v>
      </c>
      <c r="AI42" s="196">
        <v>0</v>
      </c>
      <c r="AJ42" s="196">
        <v>0</v>
      </c>
      <c r="AK42" s="196">
        <v>1.0900000000000001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8.86</v>
      </c>
      <c r="AS42" s="196">
        <v>21.76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4.54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0.37</v>
      </c>
      <c r="L43" s="196">
        <v>15.04</v>
      </c>
      <c r="M43" s="196">
        <v>1.1200000000000001</v>
      </c>
      <c r="N43" s="196">
        <v>0.71</v>
      </c>
      <c r="O43" s="196">
        <v>0</v>
      </c>
      <c r="P43" s="196">
        <v>1.53</v>
      </c>
      <c r="Q43" s="196">
        <v>0</v>
      </c>
      <c r="R43" s="196">
        <v>0.52</v>
      </c>
      <c r="S43" s="196">
        <v>0.32</v>
      </c>
      <c r="T43" s="196">
        <v>0</v>
      </c>
      <c r="U43" s="196">
        <v>1.02</v>
      </c>
      <c r="V43" s="196">
        <v>0.22</v>
      </c>
      <c r="W43" s="196">
        <v>0.42</v>
      </c>
      <c r="X43" s="196">
        <v>0.11</v>
      </c>
      <c r="Y43" s="196">
        <v>0</v>
      </c>
      <c r="Z43" s="196">
        <v>3.08</v>
      </c>
      <c r="AA43" s="196">
        <v>1.1000000000000001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20.05</v>
      </c>
      <c r="AI43" s="196">
        <v>0</v>
      </c>
      <c r="AJ43" s="196">
        <v>0</v>
      </c>
      <c r="AK43" s="196">
        <v>1.0900000000000001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8.86</v>
      </c>
      <c r="AS43" s="196">
        <v>21.76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4.54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0.37</v>
      </c>
      <c r="L44" s="196">
        <v>15.04</v>
      </c>
      <c r="M44" s="196">
        <v>1.1200000000000001</v>
      </c>
      <c r="N44" s="196">
        <v>0.71</v>
      </c>
      <c r="O44" s="196">
        <v>0</v>
      </c>
      <c r="P44" s="196">
        <v>1.53</v>
      </c>
      <c r="Q44" s="196">
        <v>0</v>
      </c>
      <c r="R44" s="196">
        <v>0.52</v>
      </c>
      <c r="S44" s="196">
        <v>0.32</v>
      </c>
      <c r="T44" s="196">
        <v>0</v>
      </c>
      <c r="U44" s="196">
        <v>1.02</v>
      </c>
      <c r="V44" s="196">
        <v>0.22</v>
      </c>
      <c r="W44" s="196">
        <v>0.42</v>
      </c>
      <c r="X44" s="196">
        <v>0.11</v>
      </c>
      <c r="Y44" s="196">
        <v>0</v>
      </c>
      <c r="Z44" s="196">
        <v>3.08</v>
      </c>
      <c r="AA44" s="196">
        <v>1.1000000000000001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20.05</v>
      </c>
      <c r="AI44" s="196">
        <v>0</v>
      </c>
      <c r="AJ44" s="196">
        <v>0</v>
      </c>
      <c r="AK44" s="196">
        <v>1.0900000000000001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8.86</v>
      </c>
      <c r="AS44" s="196">
        <v>21.76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4.54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0.37</v>
      </c>
      <c r="L45" s="196">
        <v>15.28</v>
      </c>
      <c r="M45" s="196">
        <v>1.1200000000000001</v>
      </c>
      <c r="N45" s="196">
        <v>0.71</v>
      </c>
      <c r="O45" s="196">
        <v>0</v>
      </c>
      <c r="P45" s="196">
        <v>1.53</v>
      </c>
      <c r="Q45" s="196">
        <v>0</v>
      </c>
      <c r="R45" s="196">
        <v>0.52</v>
      </c>
      <c r="S45" s="196">
        <v>0.32</v>
      </c>
      <c r="T45" s="196">
        <v>0</v>
      </c>
      <c r="U45" s="196">
        <v>0.91</v>
      </c>
      <c r="V45" s="196">
        <v>0.22</v>
      </c>
      <c r="W45" s="196">
        <v>0.42</v>
      </c>
      <c r="X45" s="196">
        <v>1.79</v>
      </c>
      <c r="Y45" s="196">
        <v>0</v>
      </c>
      <c r="Z45" s="196">
        <v>3.08</v>
      </c>
      <c r="AA45" s="196">
        <v>1.1000000000000001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20.05</v>
      </c>
      <c r="AI45" s="196">
        <v>0</v>
      </c>
      <c r="AJ45" s="196">
        <v>0</v>
      </c>
      <c r="AK45" s="196">
        <v>1.0900000000000001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8.86</v>
      </c>
      <c r="AS45" s="196">
        <v>21.76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4.54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0.37</v>
      </c>
      <c r="L46" s="196">
        <v>15.28</v>
      </c>
      <c r="M46" s="196">
        <v>1.1200000000000001</v>
      </c>
      <c r="N46" s="196">
        <v>0.71</v>
      </c>
      <c r="O46" s="196">
        <v>0</v>
      </c>
      <c r="P46" s="196">
        <v>1.53</v>
      </c>
      <c r="Q46" s="196">
        <v>0</v>
      </c>
      <c r="R46" s="196">
        <v>0.52</v>
      </c>
      <c r="S46" s="196">
        <v>0.32</v>
      </c>
      <c r="T46" s="196">
        <v>0</v>
      </c>
      <c r="U46" s="196">
        <v>0.88</v>
      </c>
      <c r="V46" s="196">
        <v>0.22</v>
      </c>
      <c r="W46" s="196">
        <v>0.42</v>
      </c>
      <c r="X46" s="196">
        <v>1.79</v>
      </c>
      <c r="Y46" s="196">
        <v>0</v>
      </c>
      <c r="Z46" s="196">
        <v>3.08</v>
      </c>
      <c r="AA46" s="196">
        <v>1.1000000000000001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20.05</v>
      </c>
      <c r="AI46" s="196">
        <v>0</v>
      </c>
      <c r="AJ46" s="196">
        <v>0</v>
      </c>
      <c r="AK46" s="196">
        <v>1.0900000000000001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8.86</v>
      </c>
      <c r="AS46" s="196">
        <v>21.76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0.37</v>
      </c>
      <c r="L47" s="196">
        <v>15.28</v>
      </c>
      <c r="M47" s="196">
        <v>1.1200000000000001</v>
      </c>
      <c r="N47" s="196">
        <v>0.71</v>
      </c>
      <c r="O47" s="196">
        <v>0</v>
      </c>
      <c r="P47" s="196">
        <v>1.53</v>
      </c>
      <c r="Q47" s="196">
        <v>0</v>
      </c>
      <c r="R47" s="196">
        <v>0.52</v>
      </c>
      <c r="S47" s="196">
        <v>0.32</v>
      </c>
      <c r="T47" s="196">
        <v>0</v>
      </c>
      <c r="U47" s="196">
        <v>0.83</v>
      </c>
      <c r="V47" s="196">
        <v>0.22</v>
      </c>
      <c r="W47" s="196">
        <v>0.42</v>
      </c>
      <c r="X47" s="196">
        <v>1.79</v>
      </c>
      <c r="Y47" s="196">
        <v>0</v>
      </c>
      <c r="Z47" s="196">
        <v>3.08</v>
      </c>
      <c r="AA47" s="196">
        <v>1.1000000000000001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20.05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8.86</v>
      </c>
      <c r="AS47" s="196">
        <v>21.76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0.37</v>
      </c>
      <c r="L48" s="196">
        <v>15.28</v>
      </c>
      <c r="M48" s="196">
        <v>1.1200000000000001</v>
      </c>
      <c r="N48" s="196">
        <v>0.71</v>
      </c>
      <c r="O48" s="196">
        <v>0</v>
      </c>
      <c r="P48" s="196">
        <v>1.53</v>
      </c>
      <c r="Q48" s="196">
        <v>0</v>
      </c>
      <c r="R48" s="196">
        <v>0.52</v>
      </c>
      <c r="S48" s="196">
        <v>0.32</v>
      </c>
      <c r="T48" s="196">
        <v>0</v>
      </c>
      <c r="U48" s="196">
        <v>0.83</v>
      </c>
      <c r="V48" s="196">
        <v>0.22</v>
      </c>
      <c r="W48" s="196">
        <v>0.42</v>
      </c>
      <c r="X48" s="196">
        <v>1.79</v>
      </c>
      <c r="Y48" s="196">
        <v>0</v>
      </c>
      <c r="Z48" s="196">
        <v>3.08</v>
      </c>
      <c r="AA48" s="196">
        <v>1.1000000000000001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20.05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8.86</v>
      </c>
      <c r="AS48" s="196">
        <v>21.76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0.37</v>
      </c>
      <c r="L49" s="196">
        <v>15.28</v>
      </c>
      <c r="M49" s="196">
        <v>1.1200000000000001</v>
      </c>
      <c r="N49" s="196">
        <v>0.71</v>
      </c>
      <c r="O49" s="196">
        <v>0</v>
      </c>
      <c r="P49" s="196">
        <v>1.53</v>
      </c>
      <c r="Q49" s="196">
        <v>0</v>
      </c>
      <c r="R49" s="196">
        <v>0.52</v>
      </c>
      <c r="S49" s="196">
        <v>0.32</v>
      </c>
      <c r="T49" s="196">
        <v>0</v>
      </c>
      <c r="U49" s="196">
        <v>0.83</v>
      </c>
      <c r="V49" s="196">
        <v>0.22</v>
      </c>
      <c r="W49" s="196">
        <v>0.42</v>
      </c>
      <c r="X49" s="196">
        <v>1.79</v>
      </c>
      <c r="Y49" s="196">
        <v>0</v>
      </c>
      <c r="Z49" s="196">
        <v>3.08</v>
      </c>
      <c r="AA49" s="196">
        <v>1.1000000000000001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20.05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8.86</v>
      </c>
      <c r="AS49" s="196">
        <v>21.76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0.37</v>
      </c>
      <c r="L50" s="196">
        <v>15.28</v>
      </c>
      <c r="M50" s="196">
        <v>1.1200000000000001</v>
      </c>
      <c r="N50" s="196">
        <v>0.71</v>
      </c>
      <c r="O50" s="196">
        <v>0</v>
      </c>
      <c r="P50" s="196">
        <v>1.53</v>
      </c>
      <c r="Q50" s="196">
        <v>0</v>
      </c>
      <c r="R50" s="196">
        <v>0.52</v>
      </c>
      <c r="S50" s="196">
        <v>0.32</v>
      </c>
      <c r="T50" s="196">
        <v>0</v>
      </c>
      <c r="U50" s="196">
        <v>0.83</v>
      </c>
      <c r="V50" s="196">
        <v>0.22</v>
      </c>
      <c r="W50" s="196">
        <v>0.42</v>
      </c>
      <c r="X50" s="196">
        <v>1.79</v>
      </c>
      <c r="Y50" s="196">
        <v>0</v>
      </c>
      <c r="Z50" s="196">
        <v>3.08</v>
      </c>
      <c r="AA50" s="196">
        <v>1.1000000000000001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20.05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8.86</v>
      </c>
      <c r="AS50" s="196">
        <v>21.76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7.44</v>
      </c>
      <c r="L51" s="196">
        <v>88.76</v>
      </c>
      <c r="M51" s="196">
        <v>1.1200000000000001</v>
      </c>
      <c r="N51" s="196">
        <v>0.71</v>
      </c>
      <c r="O51" s="196">
        <v>0</v>
      </c>
      <c r="P51" s="196">
        <v>1.53</v>
      </c>
      <c r="Q51" s="196">
        <v>0</v>
      </c>
      <c r="R51" s="196">
        <v>0.52</v>
      </c>
      <c r="S51" s="196">
        <v>4.26</v>
      </c>
      <c r="T51" s="196">
        <v>0</v>
      </c>
      <c r="U51" s="196">
        <v>0.83</v>
      </c>
      <c r="V51" s="196">
        <v>0.22</v>
      </c>
      <c r="W51" s="196">
        <v>0.42</v>
      </c>
      <c r="X51" s="196">
        <v>1.79</v>
      </c>
      <c r="Y51" s="196">
        <v>0</v>
      </c>
      <c r="Z51" s="196">
        <v>3.08</v>
      </c>
      <c r="AA51" s="196">
        <v>1.1000000000000001</v>
      </c>
      <c r="AB51" s="196">
        <v>0</v>
      </c>
      <c r="AC51" s="196">
        <v>1.26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20.05</v>
      </c>
      <c r="AI51" s="196">
        <v>0</v>
      </c>
      <c r="AJ51" s="196">
        <v>0</v>
      </c>
      <c r="AK51" s="196">
        <v>14.9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8.86</v>
      </c>
      <c r="AS51" s="196">
        <v>21.76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7.44</v>
      </c>
      <c r="L52" s="196">
        <v>145.57</v>
      </c>
      <c r="M52" s="196">
        <v>1.1200000000000001</v>
      </c>
      <c r="N52" s="196">
        <v>0.71</v>
      </c>
      <c r="O52" s="196">
        <v>0</v>
      </c>
      <c r="P52" s="196">
        <v>1.53</v>
      </c>
      <c r="Q52" s="196">
        <v>0</v>
      </c>
      <c r="R52" s="196">
        <v>0.52</v>
      </c>
      <c r="S52" s="196">
        <v>4.26</v>
      </c>
      <c r="T52" s="196">
        <v>0</v>
      </c>
      <c r="U52" s="196">
        <v>0.83</v>
      </c>
      <c r="V52" s="196">
        <v>0.22</v>
      </c>
      <c r="W52" s="196">
        <v>0.42</v>
      </c>
      <c r="X52" s="196">
        <v>1.79</v>
      </c>
      <c r="Y52" s="196">
        <v>0</v>
      </c>
      <c r="Z52" s="196">
        <v>3.08</v>
      </c>
      <c r="AA52" s="196">
        <v>1.1000000000000001</v>
      </c>
      <c r="AB52" s="196">
        <v>0</v>
      </c>
      <c r="AC52" s="196">
        <v>1.26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20.05</v>
      </c>
      <c r="AI52" s="196">
        <v>0</v>
      </c>
      <c r="AJ52" s="196">
        <v>0</v>
      </c>
      <c r="AK52" s="196">
        <v>14.9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8.86</v>
      </c>
      <c r="AS52" s="196">
        <v>21.76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7.44</v>
      </c>
      <c r="L53" s="196">
        <v>145.57</v>
      </c>
      <c r="M53" s="196">
        <v>1.1200000000000001</v>
      </c>
      <c r="N53" s="196">
        <v>0.71</v>
      </c>
      <c r="O53" s="196">
        <v>0</v>
      </c>
      <c r="P53" s="196">
        <v>1.53</v>
      </c>
      <c r="Q53" s="196">
        <v>0</v>
      </c>
      <c r="R53" s="196">
        <v>0.52</v>
      </c>
      <c r="S53" s="196">
        <v>4.26</v>
      </c>
      <c r="T53" s="196">
        <v>0</v>
      </c>
      <c r="U53" s="196">
        <v>0.83</v>
      </c>
      <c r="V53" s="196">
        <v>0.22</v>
      </c>
      <c r="W53" s="196">
        <v>0.28000000000000003</v>
      </c>
      <c r="X53" s="196">
        <v>1.79</v>
      </c>
      <c r="Y53" s="196">
        <v>0</v>
      </c>
      <c r="Z53" s="196">
        <v>3.08</v>
      </c>
      <c r="AA53" s="196">
        <v>0.92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20.05</v>
      </c>
      <c r="AI53" s="196">
        <v>0</v>
      </c>
      <c r="AJ53" s="196">
        <v>0</v>
      </c>
      <c r="AK53" s="196">
        <v>14.9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8.86</v>
      </c>
      <c r="AS53" s="196">
        <v>21.76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7.44</v>
      </c>
      <c r="L54" s="196">
        <v>182.06</v>
      </c>
      <c r="M54" s="196">
        <v>1.1200000000000001</v>
      </c>
      <c r="N54" s="196">
        <v>0.71</v>
      </c>
      <c r="O54" s="196">
        <v>0</v>
      </c>
      <c r="P54" s="196">
        <v>1.53</v>
      </c>
      <c r="Q54" s="196">
        <v>0</v>
      </c>
      <c r="R54" s="196">
        <v>0.52</v>
      </c>
      <c r="S54" s="196">
        <v>4.26</v>
      </c>
      <c r="T54" s="196">
        <v>0</v>
      </c>
      <c r="U54" s="196">
        <v>0.83</v>
      </c>
      <c r="V54" s="196">
        <v>0.22</v>
      </c>
      <c r="W54" s="196">
        <v>0.28000000000000003</v>
      </c>
      <c r="X54" s="196">
        <v>1.79</v>
      </c>
      <c r="Y54" s="196">
        <v>0</v>
      </c>
      <c r="Z54" s="196">
        <v>3.08</v>
      </c>
      <c r="AA54" s="196">
        <v>0.92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20.05</v>
      </c>
      <c r="AI54" s="196">
        <v>0</v>
      </c>
      <c r="AJ54" s="196">
        <v>0</v>
      </c>
      <c r="AK54" s="196">
        <v>14.9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8.86</v>
      </c>
      <c r="AS54" s="196">
        <v>21.76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182.07</v>
      </c>
      <c r="M55" s="196">
        <v>1.1200000000000001</v>
      </c>
      <c r="N55" s="196">
        <v>0.71</v>
      </c>
      <c r="O55" s="196">
        <v>0</v>
      </c>
      <c r="P55" s="196">
        <v>1.53</v>
      </c>
      <c r="Q55" s="196">
        <v>0</v>
      </c>
      <c r="R55" s="196">
        <v>0.03</v>
      </c>
      <c r="S55" s="196">
        <v>4.26</v>
      </c>
      <c r="T55" s="196">
        <v>0</v>
      </c>
      <c r="U55" s="196">
        <v>0.83</v>
      </c>
      <c r="V55" s="196">
        <v>0.22</v>
      </c>
      <c r="W55" s="196">
        <v>0.28000000000000003</v>
      </c>
      <c r="X55" s="196">
        <v>1.79</v>
      </c>
      <c r="Y55" s="196">
        <v>0</v>
      </c>
      <c r="Z55" s="196">
        <v>3.08</v>
      </c>
      <c r="AA55" s="196">
        <v>0.92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20.05</v>
      </c>
      <c r="AI55" s="196">
        <v>0</v>
      </c>
      <c r="AJ55" s="196">
        <v>0</v>
      </c>
      <c r="AK55" s="196">
        <v>14.9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8.86</v>
      </c>
      <c r="AS55" s="196">
        <v>21.76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182.07</v>
      </c>
      <c r="M56" s="196">
        <v>1.1200000000000001</v>
      </c>
      <c r="N56" s="196">
        <v>0.71</v>
      </c>
      <c r="O56" s="196">
        <v>0</v>
      </c>
      <c r="P56" s="196">
        <v>1.53</v>
      </c>
      <c r="Q56" s="196">
        <v>0</v>
      </c>
      <c r="R56" s="196">
        <v>7.25</v>
      </c>
      <c r="S56" s="196">
        <v>4.26</v>
      </c>
      <c r="T56" s="196">
        <v>0</v>
      </c>
      <c r="U56" s="196">
        <v>0.83</v>
      </c>
      <c r="V56" s="196">
        <v>4.6100000000000003</v>
      </c>
      <c r="W56" s="196">
        <v>0.28000000000000003</v>
      </c>
      <c r="X56" s="196">
        <v>1.79</v>
      </c>
      <c r="Y56" s="196">
        <v>0</v>
      </c>
      <c r="Z56" s="196">
        <v>39.270000000000003</v>
      </c>
      <c r="AA56" s="196">
        <v>15.64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20.05</v>
      </c>
      <c r="AI56" s="196">
        <v>0</v>
      </c>
      <c r="AJ56" s="196">
        <v>0</v>
      </c>
      <c r="AK56" s="196">
        <v>14.9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8.86</v>
      </c>
      <c r="AS56" s="196">
        <v>21.76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4.6100000000000003</v>
      </c>
      <c r="L57" s="196">
        <v>182.07</v>
      </c>
      <c r="M57" s="196">
        <v>1.1200000000000001</v>
      </c>
      <c r="N57" s="196">
        <v>0.71</v>
      </c>
      <c r="O57" s="196">
        <v>0</v>
      </c>
      <c r="P57" s="196">
        <v>1.53</v>
      </c>
      <c r="Q57" s="196">
        <v>0</v>
      </c>
      <c r="R57" s="196">
        <v>2.33</v>
      </c>
      <c r="S57" s="196">
        <v>4.26</v>
      </c>
      <c r="T57" s="196">
        <v>0</v>
      </c>
      <c r="U57" s="196">
        <v>0.83</v>
      </c>
      <c r="V57" s="196">
        <v>0.22</v>
      </c>
      <c r="W57" s="196">
        <v>0.28000000000000003</v>
      </c>
      <c r="X57" s="196">
        <v>1.79</v>
      </c>
      <c r="Y57" s="196">
        <v>0</v>
      </c>
      <c r="Z57" s="196">
        <v>3.08</v>
      </c>
      <c r="AA57" s="196">
        <v>0.79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20.05</v>
      </c>
      <c r="AI57" s="196">
        <v>0</v>
      </c>
      <c r="AJ57" s="196">
        <v>0</v>
      </c>
      <c r="AK57" s="196">
        <v>14.9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8.86</v>
      </c>
      <c r="AS57" s="196">
        <v>21.76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1.06</v>
      </c>
      <c r="L58" s="196">
        <v>182.07</v>
      </c>
      <c r="M58" s="196">
        <v>1.1200000000000001</v>
      </c>
      <c r="N58" s="196">
        <v>0.71</v>
      </c>
      <c r="O58" s="196">
        <v>0</v>
      </c>
      <c r="P58" s="196">
        <v>1.53</v>
      </c>
      <c r="Q58" s="196">
        <v>0</v>
      </c>
      <c r="R58" s="196">
        <v>0.52</v>
      </c>
      <c r="S58" s="196">
        <v>4.26</v>
      </c>
      <c r="T58" s="196">
        <v>0</v>
      </c>
      <c r="U58" s="196">
        <v>0.83</v>
      </c>
      <c r="V58" s="196">
        <v>0.22</v>
      </c>
      <c r="W58" s="196">
        <v>0.28000000000000003</v>
      </c>
      <c r="X58" s="196">
        <v>1.79</v>
      </c>
      <c r="Y58" s="196">
        <v>0</v>
      </c>
      <c r="Z58" s="196">
        <v>3.08</v>
      </c>
      <c r="AA58" s="196">
        <v>0.79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20.05</v>
      </c>
      <c r="AI58" s="196">
        <v>0</v>
      </c>
      <c r="AJ58" s="196">
        <v>0</v>
      </c>
      <c r="AK58" s="196">
        <v>14.9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8.86</v>
      </c>
      <c r="AS58" s="196">
        <v>21.76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0.95</v>
      </c>
      <c r="L59" s="196">
        <v>182.07</v>
      </c>
      <c r="M59" s="196">
        <v>1.1200000000000001</v>
      </c>
      <c r="N59" s="196">
        <v>0.71</v>
      </c>
      <c r="O59" s="196">
        <v>0</v>
      </c>
      <c r="P59" s="196">
        <v>1.53</v>
      </c>
      <c r="Q59" s="196">
        <v>0.26</v>
      </c>
      <c r="R59" s="196">
        <v>0.52</v>
      </c>
      <c r="S59" s="196">
        <v>4.26</v>
      </c>
      <c r="T59" s="196">
        <v>0</v>
      </c>
      <c r="U59" s="196">
        <v>0.83</v>
      </c>
      <c r="V59" s="196">
        <v>0.22</v>
      </c>
      <c r="W59" s="196">
        <v>0.28000000000000003</v>
      </c>
      <c r="X59" s="196">
        <v>1.79</v>
      </c>
      <c r="Y59" s="196">
        <v>0</v>
      </c>
      <c r="Z59" s="196">
        <v>3.08</v>
      </c>
      <c r="AA59" s="196">
        <v>0.92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20.05</v>
      </c>
      <c r="AI59" s="196">
        <v>0</v>
      </c>
      <c r="AJ59" s="196">
        <v>0</v>
      </c>
      <c r="AK59" s="196">
        <v>19.61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8.86</v>
      </c>
      <c r="AS59" s="196">
        <v>21.76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2.73</v>
      </c>
      <c r="L60" s="196">
        <v>182.07</v>
      </c>
      <c r="M60" s="196">
        <v>1.1200000000000001</v>
      </c>
      <c r="N60" s="196">
        <v>0.71</v>
      </c>
      <c r="O60" s="196">
        <v>0</v>
      </c>
      <c r="P60" s="196">
        <v>1.53</v>
      </c>
      <c r="Q60" s="196">
        <v>0.52</v>
      </c>
      <c r="R60" s="196">
        <v>0.52</v>
      </c>
      <c r="S60" s="196">
        <v>4.26</v>
      </c>
      <c r="T60" s="196">
        <v>0</v>
      </c>
      <c r="U60" s="196">
        <v>0.83</v>
      </c>
      <c r="V60" s="196">
        <v>0.22</v>
      </c>
      <c r="W60" s="196">
        <v>0.28000000000000003</v>
      </c>
      <c r="X60" s="196">
        <v>1.79</v>
      </c>
      <c r="Y60" s="196">
        <v>0</v>
      </c>
      <c r="Z60" s="196">
        <v>3.08</v>
      </c>
      <c r="AA60" s="196">
        <v>0.92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20.05</v>
      </c>
      <c r="AI60" s="196">
        <v>0</v>
      </c>
      <c r="AJ60" s="196">
        <v>0</v>
      </c>
      <c r="AK60" s="196">
        <v>19.61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8.86</v>
      </c>
      <c r="AS60" s="196">
        <v>21.76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2.73</v>
      </c>
      <c r="L61" s="196">
        <v>173.67</v>
      </c>
      <c r="M61" s="196">
        <v>1.1200000000000001</v>
      </c>
      <c r="N61" s="196">
        <v>0.71</v>
      </c>
      <c r="O61" s="196">
        <v>0</v>
      </c>
      <c r="P61" s="196">
        <v>1.53</v>
      </c>
      <c r="Q61" s="196">
        <v>0.61</v>
      </c>
      <c r="R61" s="196">
        <v>0.52</v>
      </c>
      <c r="S61" s="196">
        <v>4.26</v>
      </c>
      <c r="T61" s="196">
        <v>0</v>
      </c>
      <c r="U61" s="196">
        <v>0.83</v>
      </c>
      <c r="V61" s="196">
        <v>0.22</v>
      </c>
      <c r="W61" s="196">
        <v>0.28000000000000003</v>
      </c>
      <c r="X61" s="196">
        <v>1.79</v>
      </c>
      <c r="Y61" s="196">
        <v>0</v>
      </c>
      <c r="Z61" s="196">
        <v>3.08</v>
      </c>
      <c r="AA61" s="196">
        <v>0.92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20.05</v>
      </c>
      <c r="AI61" s="196">
        <v>0</v>
      </c>
      <c r="AJ61" s="196">
        <v>0</v>
      </c>
      <c r="AK61" s="196">
        <v>19.61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8.86</v>
      </c>
      <c r="AS61" s="196">
        <v>21.76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2.73</v>
      </c>
      <c r="L62" s="196">
        <v>173.67</v>
      </c>
      <c r="M62" s="196">
        <v>1.1200000000000001</v>
      </c>
      <c r="N62" s="196">
        <v>0.71</v>
      </c>
      <c r="O62" s="196">
        <v>0</v>
      </c>
      <c r="P62" s="196">
        <v>1.53</v>
      </c>
      <c r="Q62" s="196">
        <v>0.88</v>
      </c>
      <c r="R62" s="196">
        <v>0.52</v>
      </c>
      <c r="S62" s="196">
        <v>4.26</v>
      </c>
      <c r="T62" s="196">
        <v>0</v>
      </c>
      <c r="U62" s="196">
        <v>0.83</v>
      </c>
      <c r="V62" s="196">
        <v>0.22</v>
      </c>
      <c r="W62" s="196">
        <v>0.28000000000000003</v>
      </c>
      <c r="X62" s="196">
        <v>1.79</v>
      </c>
      <c r="Y62" s="196">
        <v>0</v>
      </c>
      <c r="Z62" s="196">
        <v>3.08</v>
      </c>
      <c r="AA62" s="196">
        <v>0.92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20.05</v>
      </c>
      <c r="AI62" s="196">
        <v>0</v>
      </c>
      <c r="AJ62" s="196">
        <v>0</v>
      </c>
      <c r="AK62" s="196">
        <v>19.61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8.86</v>
      </c>
      <c r="AS62" s="196">
        <v>21.76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2.74</v>
      </c>
      <c r="L63" s="196">
        <v>173.67</v>
      </c>
      <c r="M63" s="196">
        <v>1.1200000000000001</v>
      </c>
      <c r="N63" s="196">
        <v>0.71</v>
      </c>
      <c r="O63" s="196">
        <v>0</v>
      </c>
      <c r="P63" s="196">
        <v>1.53</v>
      </c>
      <c r="Q63" s="196">
        <v>0.96</v>
      </c>
      <c r="R63" s="196">
        <v>0.52</v>
      </c>
      <c r="S63" s="196">
        <v>4.26</v>
      </c>
      <c r="T63" s="196">
        <v>0</v>
      </c>
      <c r="U63" s="196">
        <v>0.83</v>
      </c>
      <c r="V63" s="196">
        <v>0.22</v>
      </c>
      <c r="W63" s="196">
        <v>0.28000000000000003</v>
      </c>
      <c r="X63" s="196">
        <v>1.79</v>
      </c>
      <c r="Y63" s="196">
        <v>0</v>
      </c>
      <c r="Z63" s="196">
        <v>3.08</v>
      </c>
      <c r="AA63" s="196">
        <v>0.92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20.05</v>
      </c>
      <c r="AI63" s="196">
        <v>0</v>
      </c>
      <c r="AJ63" s="196">
        <v>0</v>
      </c>
      <c r="AK63" s="196">
        <v>19.61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8.86</v>
      </c>
      <c r="AS63" s="196">
        <v>21.76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2.74</v>
      </c>
      <c r="L64" s="196">
        <v>173.67</v>
      </c>
      <c r="M64" s="196">
        <v>1.1200000000000001</v>
      </c>
      <c r="N64" s="196">
        <v>0.71</v>
      </c>
      <c r="O64" s="196">
        <v>0</v>
      </c>
      <c r="P64" s="196">
        <v>1.53</v>
      </c>
      <c r="Q64" s="196">
        <v>1.23</v>
      </c>
      <c r="R64" s="196">
        <v>0.52</v>
      </c>
      <c r="S64" s="196">
        <v>4.26</v>
      </c>
      <c r="T64" s="196">
        <v>0</v>
      </c>
      <c r="U64" s="196">
        <v>0.83</v>
      </c>
      <c r="V64" s="196">
        <v>0.22</v>
      </c>
      <c r="W64" s="196">
        <v>0.28000000000000003</v>
      </c>
      <c r="X64" s="196">
        <v>1.79</v>
      </c>
      <c r="Y64" s="196">
        <v>0</v>
      </c>
      <c r="Z64" s="196">
        <v>3.08</v>
      </c>
      <c r="AA64" s="196">
        <v>0.92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20.05</v>
      </c>
      <c r="AI64" s="196">
        <v>0</v>
      </c>
      <c r="AJ64" s="196">
        <v>0</v>
      </c>
      <c r="AK64" s="196">
        <v>19.61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8.86</v>
      </c>
      <c r="AS64" s="196">
        <v>21.76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2.74</v>
      </c>
      <c r="L65" s="196">
        <v>85.67</v>
      </c>
      <c r="M65" s="196">
        <v>1.1200000000000001</v>
      </c>
      <c r="N65" s="196">
        <v>0.71</v>
      </c>
      <c r="O65" s="196">
        <v>0</v>
      </c>
      <c r="P65" s="196">
        <v>1.53</v>
      </c>
      <c r="Q65" s="196">
        <v>1.23</v>
      </c>
      <c r="R65" s="196">
        <v>0.52</v>
      </c>
      <c r="S65" s="196">
        <v>4.26</v>
      </c>
      <c r="T65" s="196">
        <v>0</v>
      </c>
      <c r="U65" s="196">
        <v>1.55</v>
      </c>
      <c r="V65" s="196">
        <v>0.22</v>
      </c>
      <c r="W65" s="196">
        <v>0.28000000000000003</v>
      </c>
      <c r="X65" s="196">
        <v>1.79</v>
      </c>
      <c r="Y65" s="196">
        <v>0</v>
      </c>
      <c r="Z65" s="196">
        <v>3.08</v>
      </c>
      <c r="AA65" s="196">
        <v>0.92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20.05</v>
      </c>
      <c r="AI65" s="196">
        <v>0</v>
      </c>
      <c r="AJ65" s="196">
        <v>0</v>
      </c>
      <c r="AK65" s="196">
        <v>19.61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8.86</v>
      </c>
      <c r="AS65" s="196">
        <v>21.76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0.19</v>
      </c>
      <c r="L66" s="196">
        <v>15.04</v>
      </c>
      <c r="M66" s="196">
        <v>1.1200000000000001</v>
      </c>
      <c r="N66" s="196">
        <v>0.71</v>
      </c>
      <c r="O66" s="196">
        <v>0</v>
      </c>
      <c r="P66" s="196">
        <v>1.53</v>
      </c>
      <c r="Q66" s="196">
        <v>1.58</v>
      </c>
      <c r="R66" s="196">
        <v>0.52</v>
      </c>
      <c r="S66" s="196">
        <v>0.32</v>
      </c>
      <c r="T66" s="196">
        <v>0</v>
      </c>
      <c r="U66" s="196">
        <v>1.32</v>
      </c>
      <c r="V66" s="196">
        <v>0.22</v>
      </c>
      <c r="W66" s="196">
        <v>0.28000000000000003</v>
      </c>
      <c r="X66" s="196">
        <v>1.79</v>
      </c>
      <c r="Y66" s="196">
        <v>0</v>
      </c>
      <c r="Z66" s="196">
        <v>3.08</v>
      </c>
      <c r="AA66" s="196">
        <v>0.92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20.05</v>
      </c>
      <c r="AI66" s="196">
        <v>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8.86</v>
      </c>
      <c r="AS66" s="196">
        <v>21.76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0.19</v>
      </c>
      <c r="L67" s="196">
        <v>15.04</v>
      </c>
      <c r="M67" s="196">
        <v>1.1200000000000001</v>
      </c>
      <c r="N67" s="196">
        <v>0.71</v>
      </c>
      <c r="O67" s="196">
        <v>0</v>
      </c>
      <c r="P67" s="196">
        <v>1.53</v>
      </c>
      <c r="Q67" s="196">
        <v>1.84</v>
      </c>
      <c r="R67" s="196">
        <v>0.52</v>
      </c>
      <c r="S67" s="196">
        <v>0.32</v>
      </c>
      <c r="T67" s="196">
        <v>0</v>
      </c>
      <c r="U67" s="196">
        <v>1.1200000000000001</v>
      </c>
      <c r="V67" s="196">
        <v>0.22</v>
      </c>
      <c r="W67" s="196">
        <v>0.28000000000000003</v>
      </c>
      <c r="X67" s="196">
        <v>1.79</v>
      </c>
      <c r="Y67" s="196">
        <v>0</v>
      </c>
      <c r="Z67" s="196">
        <v>3.08</v>
      </c>
      <c r="AA67" s="196">
        <v>0.92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20.05</v>
      </c>
      <c r="AI67" s="196">
        <v>0</v>
      </c>
      <c r="AJ67" s="196">
        <v>0</v>
      </c>
      <c r="AK67" s="196">
        <v>1.0900000000000001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8.86</v>
      </c>
      <c r="AS67" s="196">
        <v>21.76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0.19</v>
      </c>
      <c r="L68" s="196">
        <v>15.04</v>
      </c>
      <c r="M68" s="196">
        <v>1.1200000000000001</v>
      </c>
      <c r="N68" s="196">
        <v>0.71</v>
      </c>
      <c r="O68" s="196">
        <v>0</v>
      </c>
      <c r="P68" s="196">
        <v>1.53</v>
      </c>
      <c r="Q68" s="196">
        <v>2.19</v>
      </c>
      <c r="R68" s="196">
        <v>0.52</v>
      </c>
      <c r="S68" s="196">
        <v>0.32</v>
      </c>
      <c r="T68" s="196">
        <v>0</v>
      </c>
      <c r="U68" s="196">
        <v>1.05</v>
      </c>
      <c r="V68" s="196">
        <v>0.22</v>
      </c>
      <c r="W68" s="196">
        <v>0.28000000000000003</v>
      </c>
      <c r="X68" s="196">
        <v>1.79</v>
      </c>
      <c r="Y68" s="196">
        <v>0</v>
      </c>
      <c r="Z68" s="196">
        <v>3.08</v>
      </c>
      <c r="AA68" s="196">
        <v>0.92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20.05</v>
      </c>
      <c r="AI68" s="196">
        <v>0</v>
      </c>
      <c r="AJ68" s="196">
        <v>0</v>
      </c>
      <c r="AK68" s="196">
        <v>1.0900000000000001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8.86</v>
      </c>
      <c r="AS68" s="196">
        <v>21.76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0.19</v>
      </c>
      <c r="L69" s="196">
        <v>15.04</v>
      </c>
      <c r="M69" s="196">
        <v>1.1200000000000001</v>
      </c>
      <c r="N69" s="196">
        <v>0.71</v>
      </c>
      <c r="O69" s="196">
        <v>0</v>
      </c>
      <c r="P69" s="196">
        <v>1.53</v>
      </c>
      <c r="Q69" s="196">
        <v>2.63</v>
      </c>
      <c r="R69" s="196">
        <v>0.52</v>
      </c>
      <c r="S69" s="196">
        <v>0.32</v>
      </c>
      <c r="T69" s="196">
        <v>0</v>
      </c>
      <c r="U69" s="196">
        <v>1.02</v>
      </c>
      <c r="V69" s="196">
        <v>0.22</v>
      </c>
      <c r="W69" s="196">
        <v>0.28000000000000003</v>
      </c>
      <c r="X69" s="196">
        <v>1.79</v>
      </c>
      <c r="Y69" s="196">
        <v>0</v>
      </c>
      <c r="Z69" s="196">
        <v>3.08</v>
      </c>
      <c r="AA69" s="196">
        <v>0.92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20.05</v>
      </c>
      <c r="AI69" s="196">
        <v>0</v>
      </c>
      <c r="AJ69" s="196">
        <v>0</v>
      </c>
      <c r="AK69" s="196">
        <v>1.0900000000000001</v>
      </c>
      <c r="AL69" s="196">
        <v>0</v>
      </c>
      <c r="AM69" s="196">
        <v>0</v>
      </c>
      <c r="AN69" s="196">
        <v>0</v>
      </c>
      <c r="AO69" s="196">
        <v>274.62</v>
      </c>
      <c r="AP69" s="196">
        <v>54.38</v>
      </c>
      <c r="AQ69" s="196">
        <v>0</v>
      </c>
      <c r="AR69" s="196">
        <v>8.86</v>
      </c>
      <c r="AS69" s="196">
        <v>21.76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0.19</v>
      </c>
      <c r="L70" s="196">
        <v>15.04</v>
      </c>
      <c r="M70" s="196">
        <v>1.1200000000000001</v>
      </c>
      <c r="N70" s="196">
        <v>0.71</v>
      </c>
      <c r="O70" s="196">
        <v>0</v>
      </c>
      <c r="P70" s="196">
        <v>1.53</v>
      </c>
      <c r="Q70" s="196">
        <v>2.98</v>
      </c>
      <c r="R70" s="196">
        <v>0.52</v>
      </c>
      <c r="S70" s="196">
        <v>0.32</v>
      </c>
      <c r="T70" s="196">
        <v>0</v>
      </c>
      <c r="U70" s="196">
        <v>1.03</v>
      </c>
      <c r="V70" s="196">
        <v>0.22</v>
      </c>
      <c r="W70" s="196">
        <v>0.28000000000000003</v>
      </c>
      <c r="X70" s="196">
        <v>1.79</v>
      </c>
      <c r="Y70" s="196">
        <v>0</v>
      </c>
      <c r="Z70" s="196">
        <v>3.08</v>
      </c>
      <c r="AA70" s="196">
        <v>0.92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20.05</v>
      </c>
      <c r="AI70" s="196">
        <v>0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274.62</v>
      </c>
      <c r="AP70" s="196">
        <v>54.38</v>
      </c>
      <c r="AQ70" s="196">
        <v>0</v>
      </c>
      <c r="AR70" s="196">
        <v>8.86</v>
      </c>
      <c r="AS70" s="196">
        <v>21.76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0.19</v>
      </c>
      <c r="L71" s="196">
        <v>15.04</v>
      </c>
      <c r="M71" s="196">
        <v>1.1200000000000001</v>
      </c>
      <c r="N71" s="196">
        <v>0.71</v>
      </c>
      <c r="O71" s="196">
        <v>0</v>
      </c>
      <c r="P71" s="196">
        <v>1.53</v>
      </c>
      <c r="Q71" s="196">
        <v>2.98</v>
      </c>
      <c r="R71" s="196">
        <v>0.52</v>
      </c>
      <c r="S71" s="196">
        <v>0.32</v>
      </c>
      <c r="T71" s="196">
        <v>0</v>
      </c>
      <c r="U71" s="196">
        <v>1.04</v>
      </c>
      <c r="V71" s="196">
        <v>0.22</v>
      </c>
      <c r="W71" s="196">
        <v>0.28000000000000003</v>
      </c>
      <c r="X71" s="196">
        <v>1.79</v>
      </c>
      <c r="Y71" s="196">
        <v>0</v>
      </c>
      <c r="Z71" s="196">
        <v>3.08</v>
      </c>
      <c r="AA71" s="196">
        <v>0.92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20.05</v>
      </c>
      <c r="AI71" s="196">
        <v>0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274.62</v>
      </c>
      <c r="AP71" s="196">
        <v>54.38</v>
      </c>
      <c r="AQ71" s="196">
        <v>0</v>
      </c>
      <c r="AR71" s="196">
        <v>8.86</v>
      </c>
      <c r="AS71" s="196">
        <v>21.76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0.19</v>
      </c>
      <c r="L72" s="196">
        <v>15.04</v>
      </c>
      <c r="M72" s="196">
        <v>1.1200000000000001</v>
      </c>
      <c r="N72" s="196">
        <v>0.71</v>
      </c>
      <c r="O72" s="196">
        <v>0</v>
      </c>
      <c r="P72" s="196">
        <v>1.53</v>
      </c>
      <c r="Q72" s="196">
        <v>2.98</v>
      </c>
      <c r="R72" s="196">
        <v>0.52</v>
      </c>
      <c r="S72" s="196">
        <v>0.32</v>
      </c>
      <c r="T72" s="196">
        <v>0</v>
      </c>
      <c r="U72" s="196">
        <v>1.1100000000000001</v>
      </c>
      <c r="V72" s="196">
        <v>0.22</v>
      </c>
      <c r="W72" s="196">
        <v>0.28000000000000003</v>
      </c>
      <c r="X72" s="196">
        <v>1.79</v>
      </c>
      <c r="Y72" s="196">
        <v>0</v>
      </c>
      <c r="Z72" s="196">
        <v>3.08</v>
      </c>
      <c r="AA72" s="196">
        <v>0.92</v>
      </c>
      <c r="AB72" s="196">
        <v>0</v>
      </c>
      <c r="AC72" s="196">
        <v>2.5099999999999998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20.05</v>
      </c>
      <c r="AI72" s="196">
        <v>0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274.62</v>
      </c>
      <c r="AP72" s="196">
        <v>54.38</v>
      </c>
      <c r="AQ72" s="196">
        <v>0</v>
      </c>
      <c r="AR72" s="196">
        <v>8.86</v>
      </c>
      <c r="AS72" s="196">
        <v>21.76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0.19</v>
      </c>
      <c r="L73" s="196">
        <v>15.04</v>
      </c>
      <c r="M73" s="196">
        <v>1.1200000000000001</v>
      </c>
      <c r="N73" s="196">
        <v>0.71</v>
      </c>
      <c r="O73" s="196">
        <v>0</v>
      </c>
      <c r="P73" s="196">
        <v>1.53</v>
      </c>
      <c r="Q73" s="196">
        <v>2.98</v>
      </c>
      <c r="R73" s="196">
        <v>0.52</v>
      </c>
      <c r="S73" s="196">
        <v>0.32</v>
      </c>
      <c r="T73" s="196">
        <v>0</v>
      </c>
      <c r="U73" s="196">
        <v>1.02</v>
      </c>
      <c r="V73" s="196">
        <v>0.22</v>
      </c>
      <c r="W73" s="196">
        <v>0.28000000000000003</v>
      </c>
      <c r="X73" s="196">
        <v>1.79</v>
      </c>
      <c r="Y73" s="196">
        <v>0</v>
      </c>
      <c r="Z73" s="196">
        <v>3.08</v>
      </c>
      <c r="AA73" s="196">
        <v>0.92</v>
      </c>
      <c r="AB73" s="196">
        <v>0</v>
      </c>
      <c r="AC73" s="196">
        <v>2.5099999999999998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20.05</v>
      </c>
      <c r="AI73" s="196">
        <v>0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274.62</v>
      </c>
      <c r="AP73" s="196">
        <v>54.38</v>
      </c>
      <c r="AQ73" s="196">
        <v>0</v>
      </c>
      <c r="AR73" s="196">
        <v>8.86</v>
      </c>
      <c r="AS73" s="196">
        <v>21.76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0.19</v>
      </c>
      <c r="L74" s="196">
        <v>15.04</v>
      </c>
      <c r="M74" s="196">
        <v>1.1200000000000001</v>
      </c>
      <c r="N74" s="196">
        <v>0.71</v>
      </c>
      <c r="O74" s="196">
        <v>0</v>
      </c>
      <c r="P74" s="196">
        <v>1.53</v>
      </c>
      <c r="Q74" s="196">
        <v>2.98</v>
      </c>
      <c r="R74" s="196">
        <v>0.52</v>
      </c>
      <c r="S74" s="196">
        <v>0.32</v>
      </c>
      <c r="T74" s="196">
        <v>0</v>
      </c>
      <c r="U74" s="196">
        <v>1.02</v>
      </c>
      <c r="V74" s="196">
        <v>0.22</v>
      </c>
      <c r="W74" s="196">
        <v>0.28000000000000003</v>
      </c>
      <c r="X74" s="196">
        <v>1.79</v>
      </c>
      <c r="Y74" s="196">
        <v>0</v>
      </c>
      <c r="Z74" s="196">
        <v>3.08</v>
      </c>
      <c r="AA74" s="196">
        <v>0.92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20.05</v>
      </c>
      <c r="AI74" s="196">
        <v>0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274.62</v>
      </c>
      <c r="AP74" s="196">
        <v>54.38</v>
      </c>
      <c r="AQ74" s="196">
        <v>0</v>
      </c>
      <c r="AR74" s="196">
        <v>8.86</v>
      </c>
      <c r="AS74" s="196">
        <v>21.76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4.54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0.19</v>
      </c>
      <c r="L75" s="196">
        <v>15.04</v>
      </c>
      <c r="M75" s="196">
        <v>1.1200000000000001</v>
      </c>
      <c r="N75" s="196">
        <v>0.71</v>
      </c>
      <c r="O75" s="196">
        <v>0</v>
      </c>
      <c r="P75" s="196">
        <v>1.53</v>
      </c>
      <c r="Q75" s="196">
        <v>2.98</v>
      </c>
      <c r="R75" s="196">
        <v>0.52</v>
      </c>
      <c r="S75" s="196">
        <v>0.32</v>
      </c>
      <c r="T75" s="196">
        <v>0</v>
      </c>
      <c r="U75" s="196">
        <v>1.02</v>
      </c>
      <c r="V75" s="196">
        <v>0.22</v>
      </c>
      <c r="W75" s="196">
        <v>0.26</v>
      </c>
      <c r="X75" s="196">
        <v>1.79</v>
      </c>
      <c r="Y75" s="196">
        <v>0</v>
      </c>
      <c r="Z75" s="196">
        <v>3.08</v>
      </c>
      <c r="AA75" s="196">
        <v>0.92</v>
      </c>
      <c r="AB75" s="196">
        <v>0</v>
      </c>
      <c r="AC75" s="196">
        <v>0.95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21.21</v>
      </c>
      <c r="AI75" s="196">
        <v>0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54.38</v>
      </c>
      <c r="AQ75" s="196">
        <v>0</v>
      </c>
      <c r="AR75" s="196">
        <v>8.86</v>
      </c>
      <c r="AS75" s="196">
        <v>21.76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4.54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0.19</v>
      </c>
      <c r="L76" s="196">
        <v>15.04</v>
      </c>
      <c r="M76" s="196">
        <v>1.1200000000000001</v>
      </c>
      <c r="N76" s="196">
        <v>0.71</v>
      </c>
      <c r="O76" s="196">
        <v>0</v>
      </c>
      <c r="P76" s="196">
        <v>1.53</v>
      </c>
      <c r="Q76" s="196">
        <v>2.98</v>
      </c>
      <c r="R76" s="196">
        <v>0.52</v>
      </c>
      <c r="S76" s="196">
        <v>0.32</v>
      </c>
      <c r="T76" s="196">
        <v>0</v>
      </c>
      <c r="U76" s="196">
        <v>1.02</v>
      </c>
      <c r="V76" s="196">
        <v>0.22</v>
      </c>
      <c r="W76" s="196">
        <v>0.26</v>
      </c>
      <c r="X76" s="196">
        <v>1.79</v>
      </c>
      <c r="Y76" s="196">
        <v>0</v>
      </c>
      <c r="Z76" s="196">
        <v>3.08</v>
      </c>
      <c r="AA76" s="196">
        <v>0.92</v>
      </c>
      <c r="AB76" s="196">
        <v>0</v>
      </c>
      <c r="AC76" s="196">
        <v>0.95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21.21</v>
      </c>
      <c r="AI76" s="196">
        <v>0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54.38</v>
      </c>
      <c r="AQ76" s="196">
        <v>0</v>
      </c>
      <c r="AR76" s="196">
        <v>8.86</v>
      </c>
      <c r="AS76" s="196">
        <v>21.76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4.54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0.19</v>
      </c>
      <c r="L77" s="196">
        <v>15.04</v>
      </c>
      <c r="M77" s="196">
        <v>1.1200000000000001</v>
      </c>
      <c r="N77" s="196">
        <v>0.71</v>
      </c>
      <c r="O77" s="196">
        <v>0</v>
      </c>
      <c r="P77" s="196">
        <v>1.53</v>
      </c>
      <c r="Q77" s="196">
        <v>2.98</v>
      </c>
      <c r="R77" s="196">
        <v>0.52</v>
      </c>
      <c r="S77" s="196">
        <v>0.32</v>
      </c>
      <c r="T77" s="196">
        <v>0</v>
      </c>
      <c r="U77" s="196">
        <v>1.02</v>
      </c>
      <c r="V77" s="196">
        <v>0.22</v>
      </c>
      <c r="W77" s="196">
        <v>0.26</v>
      </c>
      <c r="X77" s="196">
        <v>1.79</v>
      </c>
      <c r="Y77" s="196">
        <v>0</v>
      </c>
      <c r="Z77" s="196">
        <v>3.08</v>
      </c>
      <c r="AA77" s="196">
        <v>0.92</v>
      </c>
      <c r="AB77" s="196">
        <v>0</v>
      </c>
      <c r="AC77" s="196">
        <v>0.95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21.21</v>
      </c>
      <c r="AI77" s="196">
        <v>0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54.38</v>
      </c>
      <c r="AQ77" s="196">
        <v>0</v>
      </c>
      <c r="AR77" s="196">
        <v>8.86</v>
      </c>
      <c r="AS77" s="196">
        <v>21.76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4.54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0.19</v>
      </c>
      <c r="L78" s="196">
        <v>15.04</v>
      </c>
      <c r="M78" s="196">
        <v>1.1200000000000001</v>
      </c>
      <c r="N78" s="196">
        <v>0.71</v>
      </c>
      <c r="O78" s="196">
        <v>0</v>
      </c>
      <c r="P78" s="196">
        <v>1.53</v>
      </c>
      <c r="Q78" s="196">
        <v>2.98</v>
      </c>
      <c r="R78" s="196">
        <v>0.52</v>
      </c>
      <c r="S78" s="196">
        <v>0.32</v>
      </c>
      <c r="T78" s="196">
        <v>0</v>
      </c>
      <c r="U78" s="196">
        <v>1.02</v>
      </c>
      <c r="V78" s="196">
        <v>0.22</v>
      </c>
      <c r="W78" s="196">
        <v>0.26</v>
      </c>
      <c r="X78" s="196">
        <v>1.79</v>
      </c>
      <c r="Y78" s="196">
        <v>0</v>
      </c>
      <c r="Z78" s="196">
        <v>3.08</v>
      </c>
      <c r="AA78" s="196">
        <v>0.92</v>
      </c>
      <c r="AB78" s="196">
        <v>0</v>
      </c>
      <c r="AC78" s="196">
        <v>0.95</v>
      </c>
      <c r="AD78" s="196">
        <v>8.9</v>
      </c>
      <c r="AE78" s="196">
        <v>0</v>
      </c>
      <c r="AF78" s="196">
        <v>0</v>
      </c>
      <c r="AG78" s="196">
        <v>29.88</v>
      </c>
      <c r="AH78" s="196">
        <v>21.21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54.38</v>
      </c>
      <c r="AQ78" s="196">
        <v>0</v>
      </c>
      <c r="AR78" s="196">
        <v>8.86</v>
      </c>
      <c r="AS78" s="196">
        <v>21.76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4.54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0.19</v>
      </c>
      <c r="L79" s="196">
        <v>15.04</v>
      </c>
      <c r="M79" s="196">
        <v>1.1200000000000001</v>
      </c>
      <c r="N79" s="196">
        <v>0.71</v>
      </c>
      <c r="O79" s="196">
        <v>0</v>
      </c>
      <c r="P79" s="196">
        <v>1.53</v>
      </c>
      <c r="Q79" s="196">
        <v>2.98</v>
      </c>
      <c r="R79" s="196">
        <v>0.52</v>
      </c>
      <c r="S79" s="196">
        <v>0.32</v>
      </c>
      <c r="T79" s="196">
        <v>0</v>
      </c>
      <c r="U79" s="196">
        <v>1.02</v>
      </c>
      <c r="V79" s="196">
        <v>0.22</v>
      </c>
      <c r="W79" s="196">
        <v>0.26</v>
      </c>
      <c r="X79" s="196">
        <v>1.79</v>
      </c>
      <c r="Y79" s="196">
        <v>0</v>
      </c>
      <c r="Z79" s="196">
        <v>3.08</v>
      </c>
      <c r="AA79" s="196">
        <v>0.92</v>
      </c>
      <c r="AB79" s="196">
        <v>0</v>
      </c>
      <c r="AC79" s="196">
        <v>0.95</v>
      </c>
      <c r="AD79" s="196">
        <v>8.9</v>
      </c>
      <c r="AE79" s="196">
        <v>0</v>
      </c>
      <c r="AF79" s="196">
        <v>0</v>
      </c>
      <c r="AG79" s="196">
        <v>29.88</v>
      </c>
      <c r="AH79" s="196">
        <v>21.21</v>
      </c>
      <c r="AI79" s="196">
        <v>14.46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280.06</v>
      </c>
      <c r="AP79" s="196">
        <v>54.38</v>
      </c>
      <c r="AQ79" s="196">
        <v>0</v>
      </c>
      <c r="AR79" s="196">
        <v>9.02</v>
      </c>
      <c r="AS79" s="196">
        <v>21.92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4.54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0.19</v>
      </c>
      <c r="L80" s="196">
        <v>15.04</v>
      </c>
      <c r="M80" s="196">
        <v>1.1200000000000001</v>
      </c>
      <c r="N80" s="196">
        <v>0.71</v>
      </c>
      <c r="O80" s="196">
        <v>0</v>
      </c>
      <c r="P80" s="196">
        <v>1.53</v>
      </c>
      <c r="Q80" s="196">
        <v>2.98</v>
      </c>
      <c r="R80" s="196">
        <v>0.52</v>
      </c>
      <c r="S80" s="196">
        <v>0.31</v>
      </c>
      <c r="T80" s="196">
        <v>0</v>
      </c>
      <c r="U80" s="196">
        <v>1.02</v>
      </c>
      <c r="V80" s="196">
        <v>0.22</v>
      </c>
      <c r="W80" s="196">
        <v>0.26</v>
      </c>
      <c r="X80" s="196">
        <v>1.79</v>
      </c>
      <c r="Y80" s="196">
        <v>0</v>
      </c>
      <c r="Z80" s="196">
        <v>3.08</v>
      </c>
      <c r="AA80" s="196">
        <v>0.92</v>
      </c>
      <c r="AB80" s="196">
        <v>0</v>
      </c>
      <c r="AC80" s="196">
        <v>0.95</v>
      </c>
      <c r="AD80" s="196">
        <v>8.9</v>
      </c>
      <c r="AE80" s="196">
        <v>0</v>
      </c>
      <c r="AF80" s="196">
        <v>0</v>
      </c>
      <c r="AG80" s="196">
        <v>29.88</v>
      </c>
      <c r="AH80" s="196">
        <v>21.21</v>
      </c>
      <c r="AI80" s="196">
        <v>14.46</v>
      </c>
      <c r="AJ80" s="196">
        <v>0</v>
      </c>
      <c r="AK80" s="196">
        <v>1.0900000000000001</v>
      </c>
      <c r="AL80" s="196">
        <v>0</v>
      </c>
      <c r="AM80" s="196">
        <v>0</v>
      </c>
      <c r="AN80" s="196">
        <v>0</v>
      </c>
      <c r="AO80" s="196">
        <v>280.06</v>
      </c>
      <c r="AP80" s="196">
        <v>54.38</v>
      </c>
      <c r="AQ80" s="196">
        <v>0</v>
      </c>
      <c r="AR80" s="196">
        <v>9.02</v>
      </c>
      <c r="AS80" s="196">
        <v>21.92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4.54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0.19</v>
      </c>
      <c r="L81" s="196">
        <v>15.04</v>
      </c>
      <c r="M81" s="196">
        <v>1.1200000000000001</v>
      </c>
      <c r="N81" s="196">
        <v>0.71</v>
      </c>
      <c r="O81" s="196">
        <v>0</v>
      </c>
      <c r="P81" s="196">
        <v>1.53</v>
      </c>
      <c r="Q81" s="196">
        <v>2.98</v>
      </c>
      <c r="R81" s="196">
        <v>0.52</v>
      </c>
      <c r="S81" s="196">
        <v>0.31</v>
      </c>
      <c r="T81" s="196">
        <v>0</v>
      </c>
      <c r="U81" s="196">
        <v>1.02</v>
      </c>
      <c r="V81" s="196">
        <v>0.22</v>
      </c>
      <c r="W81" s="196">
        <v>0.26</v>
      </c>
      <c r="X81" s="196">
        <v>1.79</v>
      </c>
      <c r="Y81" s="196">
        <v>0</v>
      </c>
      <c r="Z81" s="196">
        <v>3.08</v>
      </c>
      <c r="AA81" s="196">
        <v>0.92</v>
      </c>
      <c r="AB81" s="196">
        <v>0</v>
      </c>
      <c r="AC81" s="196">
        <v>0.95</v>
      </c>
      <c r="AD81" s="196">
        <v>8.9</v>
      </c>
      <c r="AE81" s="196">
        <v>0</v>
      </c>
      <c r="AF81" s="196">
        <v>0</v>
      </c>
      <c r="AG81" s="196">
        <v>29.88</v>
      </c>
      <c r="AH81" s="196">
        <v>21.21</v>
      </c>
      <c r="AI81" s="196">
        <v>14.46</v>
      </c>
      <c r="AJ81" s="196">
        <v>0</v>
      </c>
      <c r="AK81" s="196">
        <v>1.0900000000000001</v>
      </c>
      <c r="AL81" s="196">
        <v>0</v>
      </c>
      <c r="AM81" s="196">
        <v>0</v>
      </c>
      <c r="AN81" s="196">
        <v>0</v>
      </c>
      <c r="AO81" s="196">
        <v>280.06</v>
      </c>
      <c r="AP81" s="196">
        <v>54.38</v>
      </c>
      <c r="AQ81" s="196">
        <v>0</v>
      </c>
      <c r="AR81" s="196">
        <v>9.02</v>
      </c>
      <c r="AS81" s="196">
        <v>21.92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4.54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0.19</v>
      </c>
      <c r="L82" s="196">
        <v>15.04</v>
      </c>
      <c r="M82" s="196">
        <v>1.1200000000000001</v>
      </c>
      <c r="N82" s="196">
        <v>0.71</v>
      </c>
      <c r="O82" s="196">
        <v>0</v>
      </c>
      <c r="P82" s="196">
        <v>1.53</v>
      </c>
      <c r="Q82" s="196">
        <v>2.98</v>
      </c>
      <c r="R82" s="196">
        <v>0.52</v>
      </c>
      <c r="S82" s="196">
        <v>0.31</v>
      </c>
      <c r="T82" s="196">
        <v>0</v>
      </c>
      <c r="U82" s="196">
        <v>1.02</v>
      </c>
      <c r="V82" s="196">
        <v>0.22</v>
      </c>
      <c r="W82" s="196">
        <v>0.26</v>
      </c>
      <c r="X82" s="196">
        <v>1.79</v>
      </c>
      <c r="Y82" s="196">
        <v>0</v>
      </c>
      <c r="Z82" s="196">
        <v>3.08</v>
      </c>
      <c r="AA82" s="196">
        <v>0.92</v>
      </c>
      <c r="AB82" s="196">
        <v>0</v>
      </c>
      <c r="AC82" s="196">
        <v>0.95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21.21</v>
      </c>
      <c r="AI82" s="196">
        <v>14.46</v>
      </c>
      <c r="AJ82" s="196">
        <v>0</v>
      </c>
      <c r="AK82" s="196">
        <v>1.0900000000000001</v>
      </c>
      <c r="AL82" s="196">
        <v>0</v>
      </c>
      <c r="AM82" s="196">
        <v>0</v>
      </c>
      <c r="AN82" s="196">
        <v>0</v>
      </c>
      <c r="AO82" s="196">
        <v>280.06</v>
      </c>
      <c r="AP82" s="196">
        <v>54.38</v>
      </c>
      <c r="AQ82" s="196">
        <v>0</v>
      </c>
      <c r="AR82" s="196">
        <v>9.02</v>
      </c>
      <c r="AS82" s="196">
        <v>21.92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4.54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0.19</v>
      </c>
      <c r="L83" s="196">
        <v>15.04</v>
      </c>
      <c r="M83" s="196">
        <v>1.1200000000000001</v>
      </c>
      <c r="N83" s="196">
        <v>0.71</v>
      </c>
      <c r="O83" s="196">
        <v>0</v>
      </c>
      <c r="P83" s="196">
        <v>1.53</v>
      </c>
      <c r="Q83" s="196">
        <v>2.98</v>
      </c>
      <c r="R83" s="196">
        <v>0.52</v>
      </c>
      <c r="S83" s="196">
        <v>0.31</v>
      </c>
      <c r="T83" s="196">
        <v>0</v>
      </c>
      <c r="U83" s="196">
        <v>1.02</v>
      </c>
      <c r="V83" s="196">
        <v>0.22</v>
      </c>
      <c r="W83" s="196">
        <v>0.26</v>
      </c>
      <c r="X83" s="196">
        <v>1.79</v>
      </c>
      <c r="Y83" s="196">
        <v>0</v>
      </c>
      <c r="Z83" s="196">
        <v>3.08</v>
      </c>
      <c r="AA83" s="196">
        <v>0.92</v>
      </c>
      <c r="AB83" s="196">
        <v>0</v>
      </c>
      <c r="AC83" s="196">
        <v>0.95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21.21</v>
      </c>
      <c r="AI83" s="196">
        <v>14.46</v>
      </c>
      <c r="AJ83" s="196">
        <v>0</v>
      </c>
      <c r="AK83" s="196">
        <v>1.0900000000000001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9.02</v>
      </c>
      <c r="AS83" s="196">
        <v>21.92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4.54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0.19</v>
      </c>
      <c r="L84" s="196">
        <v>15.04</v>
      </c>
      <c r="M84" s="196">
        <v>1.1200000000000001</v>
      </c>
      <c r="N84" s="196">
        <v>0.71</v>
      </c>
      <c r="O84" s="196">
        <v>0</v>
      </c>
      <c r="P84" s="196">
        <v>1.53</v>
      </c>
      <c r="Q84" s="196">
        <v>2.98</v>
      </c>
      <c r="R84" s="196">
        <v>0.52</v>
      </c>
      <c r="S84" s="196">
        <v>0.31</v>
      </c>
      <c r="T84" s="196">
        <v>0</v>
      </c>
      <c r="U84" s="196">
        <v>1.02</v>
      </c>
      <c r="V84" s="196">
        <v>0.22</v>
      </c>
      <c r="W84" s="196">
        <v>0.26</v>
      </c>
      <c r="X84" s="196">
        <v>1.79</v>
      </c>
      <c r="Y84" s="196">
        <v>0</v>
      </c>
      <c r="Z84" s="196">
        <v>3.08</v>
      </c>
      <c r="AA84" s="196">
        <v>0.92</v>
      </c>
      <c r="AB84" s="196">
        <v>0</v>
      </c>
      <c r="AC84" s="196">
        <v>0.95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21.21</v>
      </c>
      <c r="AI84" s="196">
        <v>14.46</v>
      </c>
      <c r="AJ84" s="196">
        <v>0</v>
      </c>
      <c r="AK84" s="196">
        <v>1.0900000000000001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9.02</v>
      </c>
      <c r="AS84" s="196">
        <v>21.92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4.54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3.18</v>
      </c>
      <c r="M85" s="196">
        <v>1.1200000000000001</v>
      </c>
      <c r="N85" s="196">
        <v>0.71</v>
      </c>
      <c r="O85" s="196">
        <v>0</v>
      </c>
      <c r="P85" s="196">
        <v>1.53</v>
      </c>
      <c r="Q85" s="196">
        <v>2.98</v>
      </c>
      <c r="R85" s="196">
        <v>0.51</v>
      </c>
      <c r="S85" s="196">
        <v>0.31</v>
      </c>
      <c r="T85" s="196">
        <v>0</v>
      </c>
      <c r="U85" s="196">
        <v>1.02</v>
      </c>
      <c r="V85" s="196">
        <v>0.22</v>
      </c>
      <c r="W85" s="196">
        <v>0.26</v>
      </c>
      <c r="X85" s="196">
        <v>1.79</v>
      </c>
      <c r="Y85" s="196">
        <v>0</v>
      </c>
      <c r="Z85" s="196">
        <v>3.08</v>
      </c>
      <c r="AA85" s="196">
        <v>0.92</v>
      </c>
      <c r="AB85" s="196">
        <v>0</v>
      </c>
      <c r="AC85" s="196">
        <v>0.95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21.21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9.02</v>
      </c>
      <c r="AS85" s="196">
        <v>21.92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4.54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0.19</v>
      </c>
      <c r="L86" s="196">
        <v>0</v>
      </c>
      <c r="M86" s="196">
        <v>1.1200000000000001</v>
      </c>
      <c r="N86" s="196">
        <v>0.71</v>
      </c>
      <c r="O86" s="196">
        <v>0</v>
      </c>
      <c r="P86" s="196">
        <v>1.53</v>
      </c>
      <c r="Q86" s="196">
        <v>2.98</v>
      </c>
      <c r="R86" s="196">
        <v>0.51</v>
      </c>
      <c r="S86" s="196">
        <v>0.31</v>
      </c>
      <c r="T86" s="196">
        <v>0</v>
      </c>
      <c r="U86" s="196">
        <v>1.02</v>
      </c>
      <c r="V86" s="196">
        <v>0.22</v>
      </c>
      <c r="W86" s="196">
        <v>0.26</v>
      </c>
      <c r="X86" s="196">
        <v>1.79</v>
      </c>
      <c r="Y86" s="196">
        <v>0</v>
      </c>
      <c r="Z86" s="196">
        <v>3.08</v>
      </c>
      <c r="AA86" s="196">
        <v>0.92</v>
      </c>
      <c r="AB86" s="196">
        <v>0</v>
      </c>
      <c r="AC86" s="196">
        <v>0.95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21.21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9.02</v>
      </c>
      <c r="AS86" s="196">
        <v>21.92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4.54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0.19</v>
      </c>
      <c r="L87" s="196">
        <v>0</v>
      </c>
      <c r="M87" s="196">
        <v>1.1200000000000001</v>
      </c>
      <c r="N87" s="196">
        <v>0.71</v>
      </c>
      <c r="O87" s="196">
        <v>0</v>
      </c>
      <c r="P87" s="196">
        <v>1.53</v>
      </c>
      <c r="Q87" s="196">
        <v>2.98</v>
      </c>
      <c r="R87" s="196">
        <v>0.51</v>
      </c>
      <c r="S87" s="196">
        <v>0.31</v>
      </c>
      <c r="T87" s="196">
        <v>0</v>
      </c>
      <c r="U87" s="196">
        <v>1.02</v>
      </c>
      <c r="V87" s="196">
        <v>0.22</v>
      </c>
      <c r="W87" s="196">
        <v>0.26</v>
      </c>
      <c r="X87" s="196">
        <v>1.79</v>
      </c>
      <c r="Y87" s="196">
        <v>0</v>
      </c>
      <c r="Z87" s="196">
        <v>3.08</v>
      </c>
      <c r="AA87" s="196">
        <v>0.92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21.21</v>
      </c>
      <c r="AI87" s="196">
        <v>14.46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9.02</v>
      </c>
      <c r="AS87" s="196">
        <v>21.92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4.54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2.76</v>
      </c>
      <c r="L88" s="196">
        <v>45.67</v>
      </c>
      <c r="M88" s="196">
        <v>1.1200000000000001</v>
      </c>
      <c r="N88" s="196">
        <v>0.71</v>
      </c>
      <c r="O88" s="196">
        <v>0</v>
      </c>
      <c r="P88" s="196">
        <v>1.53</v>
      </c>
      <c r="Q88" s="196">
        <v>2.98</v>
      </c>
      <c r="R88" s="196">
        <v>0.52</v>
      </c>
      <c r="S88" s="196">
        <v>4.04</v>
      </c>
      <c r="T88" s="196">
        <v>0</v>
      </c>
      <c r="U88" s="196">
        <v>1.02</v>
      </c>
      <c r="V88" s="196">
        <v>0.22</v>
      </c>
      <c r="W88" s="196">
        <v>0.26</v>
      </c>
      <c r="X88" s="196">
        <v>1.79</v>
      </c>
      <c r="Y88" s="196">
        <v>0</v>
      </c>
      <c r="Z88" s="196">
        <v>3.08</v>
      </c>
      <c r="AA88" s="196">
        <v>0.92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21.21</v>
      </c>
      <c r="AI88" s="196">
        <v>14.46</v>
      </c>
      <c r="AJ88" s="196">
        <v>0</v>
      </c>
      <c r="AK88" s="196">
        <v>18.87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9.02</v>
      </c>
      <c r="AS88" s="196">
        <v>21.92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4.54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2.76</v>
      </c>
      <c r="L89" s="196">
        <v>115.67</v>
      </c>
      <c r="M89" s="196">
        <v>1.1200000000000001</v>
      </c>
      <c r="N89" s="196">
        <v>0.71</v>
      </c>
      <c r="O89" s="196">
        <v>0</v>
      </c>
      <c r="P89" s="196">
        <v>1.53</v>
      </c>
      <c r="Q89" s="196">
        <v>2.98</v>
      </c>
      <c r="R89" s="196">
        <v>7.25</v>
      </c>
      <c r="S89" s="196">
        <v>4.04</v>
      </c>
      <c r="T89" s="196">
        <v>0</v>
      </c>
      <c r="U89" s="196">
        <v>1.02</v>
      </c>
      <c r="V89" s="196">
        <v>4.57</v>
      </c>
      <c r="W89" s="196">
        <v>0.26</v>
      </c>
      <c r="X89" s="196">
        <v>1.79</v>
      </c>
      <c r="Y89" s="196">
        <v>0</v>
      </c>
      <c r="Z89" s="196">
        <v>3.08</v>
      </c>
      <c r="AA89" s="196">
        <v>0.93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21.21</v>
      </c>
      <c r="AI89" s="196">
        <v>14.46</v>
      </c>
      <c r="AJ89" s="196">
        <v>0</v>
      </c>
      <c r="AK89" s="196">
        <v>18.87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9.02</v>
      </c>
      <c r="AS89" s="196">
        <v>21.92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4.54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2.76</v>
      </c>
      <c r="L90" s="196">
        <v>173.67</v>
      </c>
      <c r="M90" s="196">
        <v>1.1200000000000001</v>
      </c>
      <c r="N90" s="196">
        <v>0.71</v>
      </c>
      <c r="O90" s="196">
        <v>0</v>
      </c>
      <c r="P90" s="196">
        <v>1.53</v>
      </c>
      <c r="Q90" s="196">
        <v>2.98</v>
      </c>
      <c r="R90" s="196">
        <v>7.25</v>
      </c>
      <c r="S90" s="196">
        <v>4.04</v>
      </c>
      <c r="T90" s="196">
        <v>0</v>
      </c>
      <c r="U90" s="196">
        <v>1.02</v>
      </c>
      <c r="V90" s="196">
        <v>4.57</v>
      </c>
      <c r="W90" s="196">
        <v>0.26</v>
      </c>
      <c r="X90" s="196">
        <v>1.79</v>
      </c>
      <c r="Y90" s="196">
        <v>0</v>
      </c>
      <c r="Z90" s="196">
        <v>3.08</v>
      </c>
      <c r="AA90" s="196">
        <v>0.93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21.21</v>
      </c>
      <c r="AI90" s="196">
        <v>14.46</v>
      </c>
      <c r="AJ90" s="196">
        <v>0</v>
      </c>
      <c r="AK90" s="196">
        <v>18.87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9.02</v>
      </c>
      <c r="AS90" s="196">
        <v>21.92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4.54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2.76</v>
      </c>
      <c r="L91" s="196">
        <v>173.67</v>
      </c>
      <c r="M91" s="196">
        <v>1.1200000000000001</v>
      </c>
      <c r="N91" s="196">
        <v>0.71</v>
      </c>
      <c r="O91" s="196">
        <v>0</v>
      </c>
      <c r="P91" s="196">
        <v>1.53</v>
      </c>
      <c r="Q91" s="196">
        <v>2.5299999999999998</v>
      </c>
      <c r="R91" s="196">
        <v>7.25</v>
      </c>
      <c r="S91" s="196">
        <v>4.04</v>
      </c>
      <c r="T91" s="196">
        <v>0</v>
      </c>
      <c r="U91" s="196">
        <v>1.02</v>
      </c>
      <c r="V91" s="196">
        <v>4.57</v>
      </c>
      <c r="W91" s="196">
        <v>0.26</v>
      </c>
      <c r="X91" s="196">
        <v>1.79</v>
      </c>
      <c r="Y91" s="196">
        <v>0</v>
      </c>
      <c r="Z91" s="196">
        <v>3.08</v>
      </c>
      <c r="AA91" s="196">
        <v>15.64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21.21</v>
      </c>
      <c r="AI91" s="196">
        <v>14.46</v>
      </c>
      <c r="AJ91" s="196">
        <v>0</v>
      </c>
      <c r="AK91" s="196">
        <v>18.87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9.02</v>
      </c>
      <c r="AS91" s="196">
        <v>21.92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4.54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2.76</v>
      </c>
      <c r="L92" s="196">
        <v>173.67</v>
      </c>
      <c r="M92" s="196">
        <v>1.1200000000000001</v>
      </c>
      <c r="N92" s="196">
        <v>0.71</v>
      </c>
      <c r="O92" s="196">
        <v>0</v>
      </c>
      <c r="P92" s="196">
        <v>1.53</v>
      </c>
      <c r="Q92" s="196">
        <v>2.5299999999999998</v>
      </c>
      <c r="R92" s="196">
        <v>7.25</v>
      </c>
      <c r="S92" s="196">
        <v>4.04</v>
      </c>
      <c r="T92" s="196">
        <v>0</v>
      </c>
      <c r="U92" s="196">
        <v>1.02</v>
      </c>
      <c r="V92" s="196">
        <v>4.57</v>
      </c>
      <c r="W92" s="196">
        <v>0.26</v>
      </c>
      <c r="X92" s="196">
        <v>1.79</v>
      </c>
      <c r="Y92" s="196">
        <v>0</v>
      </c>
      <c r="Z92" s="196">
        <v>3.08</v>
      </c>
      <c r="AA92" s="196">
        <v>15.64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21.21</v>
      </c>
      <c r="AI92" s="196">
        <v>14.46</v>
      </c>
      <c r="AJ92" s="196">
        <v>0</v>
      </c>
      <c r="AK92" s="196">
        <v>18.87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9.02</v>
      </c>
      <c r="AS92" s="196">
        <v>21.92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4.54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2.76</v>
      </c>
      <c r="L93" s="196">
        <v>173.67</v>
      </c>
      <c r="M93" s="196">
        <v>1.1200000000000001</v>
      </c>
      <c r="N93" s="196">
        <v>0.71</v>
      </c>
      <c r="O93" s="196">
        <v>0</v>
      </c>
      <c r="P93" s="196">
        <v>1.53</v>
      </c>
      <c r="Q93" s="196">
        <v>2.98</v>
      </c>
      <c r="R93" s="196">
        <v>7.25</v>
      </c>
      <c r="S93" s="196">
        <v>4.07</v>
      </c>
      <c r="T93" s="196">
        <v>0</v>
      </c>
      <c r="U93" s="196">
        <v>1.02</v>
      </c>
      <c r="V93" s="196">
        <v>4.57</v>
      </c>
      <c r="W93" s="196">
        <v>0.26</v>
      </c>
      <c r="X93" s="196">
        <v>1.79</v>
      </c>
      <c r="Y93" s="196">
        <v>0</v>
      </c>
      <c r="Z93" s="196">
        <v>3.08</v>
      </c>
      <c r="AA93" s="196">
        <v>15.64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21.21</v>
      </c>
      <c r="AI93" s="196">
        <v>14.46</v>
      </c>
      <c r="AJ93" s="196">
        <v>0</v>
      </c>
      <c r="AK93" s="196">
        <v>18.87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9.02</v>
      </c>
      <c r="AS93" s="196">
        <v>21.92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4.54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2.76</v>
      </c>
      <c r="L94" s="196">
        <v>173.67</v>
      </c>
      <c r="M94" s="196">
        <v>1.1200000000000001</v>
      </c>
      <c r="N94" s="196">
        <v>0.71</v>
      </c>
      <c r="O94" s="196">
        <v>0</v>
      </c>
      <c r="P94" s="196">
        <v>1.53</v>
      </c>
      <c r="Q94" s="196">
        <v>2.5299999999999998</v>
      </c>
      <c r="R94" s="196">
        <v>7.25</v>
      </c>
      <c r="S94" s="196">
        <v>4.04</v>
      </c>
      <c r="T94" s="196">
        <v>0</v>
      </c>
      <c r="U94" s="196">
        <v>1.02</v>
      </c>
      <c r="V94" s="196">
        <v>4.57</v>
      </c>
      <c r="W94" s="196">
        <v>0.26</v>
      </c>
      <c r="X94" s="196">
        <v>1.79</v>
      </c>
      <c r="Y94" s="196">
        <v>0</v>
      </c>
      <c r="Z94" s="196">
        <v>3.08</v>
      </c>
      <c r="AA94" s="196">
        <v>15.64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21.21</v>
      </c>
      <c r="AI94" s="196">
        <v>14.46</v>
      </c>
      <c r="AJ94" s="196">
        <v>0</v>
      </c>
      <c r="AK94" s="196">
        <v>18.87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9.02</v>
      </c>
      <c r="AS94" s="196">
        <v>21.92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4.54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2.76</v>
      </c>
      <c r="L95" s="196">
        <v>173.67</v>
      </c>
      <c r="M95" s="196">
        <v>1.1200000000000001</v>
      </c>
      <c r="N95" s="196">
        <v>0.71</v>
      </c>
      <c r="O95" s="196">
        <v>0</v>
      </c>
      <c r="P95" s="196">
        <v>1.53</v>
      </c>
      <c r="Q95" s="196">
        <v>2.5299999999999998</v>
      </c>
      <c r="R95" s="196">
        <v>7.25</v>
      </c>
      <c r="S95" s="196">
        <v>4.04</v>
      </c>
      <c r="T95" s="196">
        <v>0</v>
      </c>
      <c r="U95" s="196">
        <v>1.02</v>
      </c>
      <c r="V95" s="196">
        <v>4.57</v>
      </c>
      <c r="W95" s="196">
        <v>1.81</v>
      </c>
      <c r="X95" s="196">
        <v>31.81</v>
      </c>
      <c r="Y95" s="196">
        <v>0</v>
      </c>
      <c r="Z95" s="196">
        <v>39.270000000000003</v>
      </c>
      <c r="AA95" s="196">
        <v>15.64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21.21</v>
      </c>
      <c r="AI95" s="196">
        <v>14.46</v>
      </c>
      <c r="AJ95" s="196">
        <v>0</v>
      </c>
      <c r="AK95" s="196">
        <v>18.87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9.02</v>
      </c>
      <c r="AS95" s="196">
        <v>21.92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4.54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2.76</v>
      </c>
      <c r="L96" s="196">
        <v>173.67</v>
      </c>
      <c r="M96" s="196">
        <v>1.1200000000000001</v>
      </c>
      <c r="N96" s="196">
        <v>0.71</v>
      </c>
      <c r="O96" s="196">
        <v>0</v>
      </c>
      <c r="P96" s="196">
        <v>1.53</v>
      </c>
      <c r="Q96" s="196">
        <v>2.5299999999999998</v>
      </c>
      <c r="R96" s="196">
        <v>7.25</v>
      </c>
      <c r="S96" s="196">
        <v>4.04</v>
      </c>
      <c r="T96" s="196">
        <v>0</v>
      </c>
      <c r="U96" s="196">
        <v>1.02</v>
      </c>
      <c r="V96" s="196">
        <v>4.57</v>
      </c>
      <c r="W96" s="196">
        <v>1.81</v>
      </c>
      <c r="X96" s="196">
        <v>31.81</v>
      </c>
      <c r="Y96" s="196">
        <v>0</v>
      </c>
      <c r="Z96" s="196">
        <v>58.48</v>
      </c>
      <c r="AA96" s="196">
        <v>15.64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21.21</v>
      </c>
      <c r="AI96" s="196">
        <v>14.46</v>
      </c>
      <c r="AJ96" s="196">
        <v>0</v>
      </c>
      <c r="AK96" s="196">
        <v>18.87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9.02</v>
      </c>
      <c r="AS96" s="196">
        <v>21.92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4.54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2.76</v>
      </c>
      <c r="L97" s="196">
        <v>163.19999999999999</v>
      </c>
      <c r="M97" s="196">
        <v>1.1200000000000001</v>
      </c>
      <c r="N97" s="196">
        <v>0.71</v>
      </c>
      <c r="O97" s="196">
        <v>0</v>
      </c>
      <c r="P97" s="196">
        <v>1.53</v>
      </c>
      <c r="Q97" s="196">
        <v>2.5299999999999998</v>
      </c>
      <c r="R97" s="196">
        <v>7.25</v>
      </c>
      <c r="S97" s="196">
        <v>4.04</v>
      </c>
      <c r="T97" s="196">
        <v>0</v>
      </c>
      <c r="U97" s="196">
        <v>1.02</v>
      </c>
      <c r="V97" s="196">
        <v>4.57</v>
      </c>
      <c r="W97" s="196">
        <v>1.81</v>
      </c>
      <c r="X97" s="196">
        <v>31.81</v>
      </c>
      <c r="Y97" s="196">
        <v>0</v>
      </c>
      <c r="Z97" s="196">
        <v>58.48</v>
      </c>
      <c r="AA97" s="196">
        <v>15.64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21.21</v>
      </c>
      <c r="AI97" s="196">
        <v>14.46</v>
      </c>
      <c r="AJ97" s="196">
        <v>0</v>
      </c>
      <c r="AK97" s="196">
        <v>18.87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9.02</v>
      </c>
      <c r="AS97" s="196">
        <v>21.92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4.54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2.76</v>
      </c>
      <c r="L98" s="196">
        <v>182.06</v>
      </c>
      <c r="M98" s="196">
        <v>1.1200000000000001</v>
      </c>
      <c r="N98" s="196">
        <v>0.71</v>
      </c>
      <c r="O98" s="196">
        <v>0</v>
      </c>
      <c r="P98" s="196">
        <v>1.53</v>
      </c>
      <c r="Q98" s="196">
        <v>2.5299999999999998</v>
      </c>
      <c r="R98" s="196">
        <v>7.25</v>
      </c>
      <c r="S98" s="196">
        <v>4.04</v>
      </c>
      <c r="T98" s="196">
        <v>0</v>
      </c>
      <c r="U98" s="196">
        <v>1.02</v>
      </c>
      <c r="V98" s="196">
        <v>4.57</v>
      </c>
      <c r="W98" s="196">
        <v>1.81</v>
      </c>
      <c r="X98" s="196">
        <v>31.81</v>
      </c>
      <c r="Y98" s="196">
        <v>0</v>
      </c>
      <c r="Z98" s="196">
        <v>58.48</v>
      </c>
      <c r="AA98" s="196">
        <v>15.64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21.21</v>
      </c>
      <c r="AI98" s="196">
        <v>14.46</v>
      </c>
      <c r="AJ98" s="196">
        <v>0</v>
      </c>
      <c r="AK98" s="196">
        <v>18.87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9.02</v>
      </c>
      <c r="AS98" s="196">
        <v>21.92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0.10896000000000017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7.610249999999999E-2</v>
      </c>
      <c r="L99">
        <f t="shared" si="0"/>
        <v>2.3151099999999989</v>
      </c>
      <c r="M99">
        <f t="shared" si="0"/>
        <v>2.6880000000000032E-2</v>
      </c>
      <c r="N99">
        <f t="shared" si="0"/>
        <v>1.7040000000000007E-2</v>
      </c>
      <c r="O99">
        <f t="shared" si="0"/>
        <v>0</v>
      </c>
      <c r="P99">
        <f t="shared" si="0"/>
        <v>3.6750000000000019E-2</v>
      </c>
      <c r="Q99">
        <f t="shared" si="0"/>
        <v>2.4300000000000002E-2</v>
      </c>
      <c r="R99">
        <f t="shared" si="0"/>
        <v>6.832500000000015E-2</v>
      </c>
      <c r="S99">
        <f t="shared" si="0"/>
        <v>5.8557499999999908E-2</v>
      </c>
      <c r="T99">
        <f t="shared" si="0"/>
        <v>0</v>
      </c>
      <c r="U99">
        <f t="shared" si="0"/>
        <v>2.3634999999999969E-2</v>
      </c>
      <c r="V99">
        <f t="shared" si="0"/>
        <v>4.1397499999999962E-2</v>
      </c>
      <c r="W99">
        <f t="shared" si="0"/>
        <v>3.8564999999999898E-2</v>
      </c>
      <c r="X99">
        <f t="shared" si="0"/>
        <v>0.12450000000000019</v>
      </c>
      <c r="Y99">
        <f t="shared" si="0"/>
        <v>0</v>
      </c>
      <c r="Z99">
        <f t="shared" si="0"/>
        <v>0.42865999999999876</v>
      </c>
      <c r="AA99">
        <f t="shared" si="0"/>
        <v>0.16128500000000018</v>
      </c>
      <c r="AB99">
        <f t="shared" si="0"/>
        <v>0</v>
      </c>
      <c r="AC99">
        <f t="shared" si="0"/>
        <v>3.1660000000000015E-2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1.2049500000000017</v>
      </c>
      <c r="AH99">
        <f t="shared" si="0"/>
        <v>0.49975999999999998</v>
      </c>
      <c r="AI99">
        <f t="shared" si="0"/>
        <v>7.591500000000001E-2</v>
      </c>
      <c r="AJ99">
        <f t="shared" si="0"/>
        <v>0</v>
      </c>
      <c r="AK99">
        <f t="shared" si="0"/>
        <v>0.19899749999999999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0.19033</v>
      </c>
      <c r="AQ99">
        <f t="shared" si="0"/>
        <v>0</v>
      </c>
      <c r="AR99">
        <f t="shared" si="0"/>
        <v>0.21464000000000008</v>
      </c>
      <c r="AS99">
        <f t="shared" si="0"/>
        <v>0.52135500000000023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-18.204999999999998</v>
      </c>
      <c r="D26" s="82">
        <v>0</v>
      </c>
      <c r="E26" s="82">
        <v>0</v>
      </c>
      <c r="F26" s="82">
        <v>-24.795000000000002</v>
      </c>
      <c r="G26" s="82">
        <v>-43</v>
      </c>
      <c r="H26" s="76"/>
      <c r="I26" s="31">
        <v>24</v>
      </c>
      <c r="J26" s="82">
        <v>18.204999999999998</v>
      </c>
      <c r="K26" s="82">
        <v>0</v>
      </c>
      <c r="L26" s="82">
        <v>0</v>
      </c>
      <c r="M26" s="82">
        <v>0</v>
      </c>
      <c r="N26" s="82">
        <v>18.204999999999998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24.795000000000002</v>
      </c>
      <c r="AF26" s="82">
        <v>0</v>
      </c>
      <c r="AG26" s="82">
        <v>0</v>
      </c>
      <c r="AH26" s="82">
        <v>0</v>
      </c>
      <c r="AI26" s="82">
        <v>24.795000000000002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18.204999999999998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-18.204999999999998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24.795000000000002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-24.795000000000002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182.04999999999998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182.04999999999998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247.95000000000002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247.95000000000002</v>
      </c>
      <c r="DF26" s="81">
        <f t="shared" si="31"/>
        <v>43</v>
      </c>
      <c r="DG26" s="81">
        <f t="shared" si="32"/>
        <v>-18.204999999999998</v>
      </c>
      <c r="DH26" s="81">
        <f t="shared" si="33"/>
        <v>0</v>
      </c>
      <c r="DI26" s="81">
        <f t="shared" si="34"/>
        <v>0</v>
      </c>
      <c r="DJ26" s="81">
        <f t="shared" si="35"/>
        <v>-24.795000000000002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-33.021999999999998</v>
      </c>
      <c r="D27" s="82">
        <v>0</v>
      </c>
      <c r="E27" s="82">
        <v>0</v>
      </c>
      <c r="F27" s="82">
        <v>-44.978000000000002</v>
      </c>
      <c r="G27" s="82">
        <v>-78</v>
      </c>
      <c r="H27" s="76"/>
      <c r="I27" s="31">
        <v>25</v>
      </c>
      <c r="J27" s="82">
        <v>33.021999999999998</v>
      </c>
      <c r="K27" s="82">
        <v>0</v>
      </c>
      <c r="L27" s="82">
        <v>0</v>
      </c>
      <c r="M27" s="82">
        <v>0</v>
      </c>
      <c r="N27" s="82">
        <v>33.021999999999998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44.978000000000002</v>
      </c>
      <c r="AF27" s="82">
        <v>0</v>
      </c>
      <c r="AG27" s="82">
        <v>0</v>
      </c>
      <c r="AH27" s="82">
        <v>0</v>
      </c>
      <c r="AI27" s="82">
        <v>44.978000000000002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33.021999999999998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-33.021999999999998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44.978000000000002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-44.978000000000002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330.21999999999997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330.21999999999997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449.78000000000003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449.78000000000003</v>
      </c>
      <c r="DF27" s="81">
        <f t="shared" si="31"/>
        <v>78</v>
      </c>
      <c r="DG27" s="81">
        <f t="shared" si="32"/>
        <v>-33.021999999999998</v>
      </c>
      <c r="DH27" s="81">
        <f t="shared" si="33"/>
        <v>0</v>
      </c>
      <c r="DI27" s="81">
        <f t="shared" si="34"/>
        <v>0</v>
      </c>
      <c r="DJ27" s="81">
        <f t="shared" si="35"/>
        <v>-44.978000000000002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-59.271000000000001</v>
      </c>
      <c r="D28" s="82">
        <v>0</v>
      </c>
      <c r="E28" s="82">
        <v>0</v>
      </c>
      <c r="F28" s="82">
        <v>-80.728999999999999</v>
      </c>
      <c r="G28" s="82">
        <v>-140</v>
      </c>
      <c r="H28" s="76"/>
      <c r="I28" s="31">
        <v>26</v>
      </c>
      <c r="J28" s="82">
        <v>59.271000000000001</v>
      </c>
      <c r="K28" s="82">
        <v>0</v>
      </c>
      <c r="L28" s="82">
        <v>0</v>
      </c>
      <c r="M28" s="82">
        <v>0</v>
      </c>
      <c r="N28" s="82">
        <v>59.271000000000001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80.728999999999999</v>
      </c>
      <c r="AF28" s="82">
        <v>0</v>
      </c>
      <c r="AG28" s="82">
        <v>0</v>
      </c>
      <c r="AH28" s="82">
        <v>0</v>
      </c>
      <c r="AI28" s="82">
        <v>80.728999999999999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59.271000000000001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-59.271000000000001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80.728999999999999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-80.728999999999999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592.71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592.71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807.29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807.29</v>
      </c>
      <c r="DF28" s="81">
        <f t="shared" si="31"/>
        <v>140</v>
      </c>
      <c r="DG28" s="81">
        <f t="shared" si="32"/>
        <v>-59.271000000000001</v>
      </c>
      <c r="DH28" s="81">
        <f t="shared" si="33"/>
        <v>0</v>
      </c>
      <c r="DI28" s="81">
        <f t="shared" si="34"/>
        <v>0</v>
      </c>
      <c r="DJ28" s="81">
        <f t="shared" si="35"/>
        <v>-80.728999999999999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-87.212999999999994</v>
      </c>
      <c r="D29" s="82">
        <v>0</v>
      </c>
      <c r="E29" s="82">
        <v>0</v>
      </c>
      <c r="F29" s="82">
        <v>-118.78700000000001</v>
      </c>
      <c r="G29" s="82">
        <v>-206</v>
      </c>
      <c r="H29" s="76"/>
      <c r="I29" s="31">
        <v>27</v>
      </c>
      <c r="J29" s="82">
        <v>87.212999999999994</v>
      </c>
      <c r="K29" s="82">
        <v>0</v>
      </c>
      <c r="L29" s="82">
        <v>0</v>
      </c>
      <c r="M29" s="82">
        <v>0</v>
      </c>
      <c r="N29" s="82">
        <v>87.212999999999994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118.78700000000001</v>
      </c>
      <c r="AF29" s="82">
        <v>0</v>
      </c>
      <c r="AG29" s="82">
        <v>0</v>
      </c>
      <c r="AH29" s="82">
        <v>0</v>
      </c>
      <c r="AI29" s="82">
        <v>118.78700000000001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87.212999999999994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-87.212999999999994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118.78700000000001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-118.78700000000001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872.12999999999988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872.12999999999988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1187.8700000000001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1187.8700000000001</v>
      </c>
      <c r="DF29" s="81">
        <f t="shared" si="31"/>
        <v>206</v>
      </c>
      <c r="DG29" s="81">
        <f t="shared" si="32"/>
        <v>-87.212999999999994</v>
      </c>
      <c r="DH29" s="81">
        <f t="shared" si="33"/>
        <v>0</v>
      </c>
      <c r="DI29" s="81">
        <f t="shared" si="34"/>
        <v>0</v>
      </c>
      <c r="DJ29" s="81">
        <f t="shared" si="35"/>
        <v>-118.78700000000001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-65</v>
      </c>
      <c r="D30" s="82">
        <v>0</v>
      </c>
      <c r="E30" s="82">
        <v>0</v>
      </c>
      <c r="F30" s="82">
        <v>-162</v>
      </c>
      <c r="G30" s="82">
        <v>-227</v>
      </c>
      <c r="H30" s="76"/>
      <c r="I30" s="31">
        <v>28</v>
      </c>
      <c r="J30" s="82">
        <v>65</v>
      </c>
      <c r="K30" s="82">
        <v>0</v>
      </c>
      <c r="L30" s="82">
        <v>0</v>
      </c>
      <c r="M30" s="82">
        <v>0</v>
      </c>
      <c r="N30" s="82">
        <v>65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162</v>
      </c>
      <c r="AF30" s="82">
        <v>0</v>
      </c>
      <c r="AG30" s="82">
        <v>0</v>
      </c>
      <c r="AH30" s="82">
        <v>0</v>
      </c>
      <c r="AI30" s="82">
        <v>162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65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-65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162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-162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650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650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1620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1620</v>
      </c>
      <c r="DF30" s="81">
        <f t="shared" si="31"/>
        <v>227</v>
      </c>
      <c r="DG30" s="81">
        <f t="shared" si="32"/>
        <v>-65</v>
      </c>
      <c r="DH30" s="81">
        <f t="shared" si="33"/>
        <v>0</v>
      </c>
      <c r="DI30" s="81">
        <f t="shared" si="34"/>
        <v>0</v>
      </c>
      <c r="DJ30" s="81">
        <f t="shared" si="35"/>
        <v>-162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-25</v>
      </c>
      <c r="D31" s="82">
        <v>0</v>
      </c>
      <c r="E31" s="82">
        <v>0</v>
      </c>
      <c r="F31" s="82">
        <v>-238.07499999999999</v>
      </c>
      <c r="G31" s="82">
        <v>-263.07499999999999</v>
      </c>
      <c r="H31" s="76"/>
      <c r="I31" s="31">
        <v>29</v>
      </c>
      <c r="J31" s="82">
        <v>25</v>
      </c>
      <c r="K31" s="82">
        <v>0</v>
      </c>
      <c r="L31" s="82">
        <v>0</v>
      </c>
      <c r="M31" s="82">
        <v>0</v>
      </c>
      <c r="N31" s="82">
        <v>25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238.07499999999999</v>
      </c>
      <c r="AF31" s="82">
        <v>0</v>
      </c>
      <c r="AG31" s="82">
        <v>0</v>
      </c>
      <c r="AH31" s="82">
        <v>0</v>
      </c>
      <c r="AI31" s="82">
        <v>238.07499999999999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25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-25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238.07499999999999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-238.07499999999999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250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250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2380.75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2380.75</v>
      </c>
      <c r="DF31" s="81">
        <f t="shared" si="31"/>
        <v>263.07499999999999</v>
      </c>
      <c r="DG31" s="81">
        <f t="shared" si="32"/>
        <v>-25</v>
      </c>
      <c r="DH31" s="81">
        <f t="shared" si="33"/>
        <v>0</v>
      </c>
      <c r="DI31" s="81">
        <f t="shared" si="34"/>
        <v>0</v>
      </c>
      <c r="DJ31" s="81">
        <f t="shared" si="35"/>
        <v>-238.07499999999999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-211.64</v>
      </c>
      <c r="G32" s="82">
        <v>-211.64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211.64</v>
      </c>
      <c r="AF32" s="82">
        <v>0</v>
      </c>
      <c r="AG32" s="82">
        <v>0</v>
      </c>
      <c r="AH32" s="82">
        <v>0</v>
      </c>
      <c r="AI32" s="82">
        <v>211.64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211.64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-211.64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2116.3999999999996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2116.3999999999996</v>
      </c>
      <c r="DF32" s="81">
        <f t="shared" si="31"/>
        <v>211.64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-211.64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-160.31100000000001</v>
      </c>
      <c r="G33" s="82">
        <v>-160.31100000000001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-20</v>
      </c>
      <c r="N33" s="82">
        <v>-20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160.31100000000001</v>
      </c>
      <c r="AF33" s="82">
        <v>20</v>
      </c>
      <c r="AG33" s="82">
        <v>0</v>
      </c>
      <c r="AH33" s="82">
        <v>0</v>
      </c>
      <c r="AI33" s="82">
        <v>180.31100000000001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160.31100000000001</v>
      </c>
      <c r="BQ33" s="83">
        <f t="shared" si="3"/>
        <v>20</v>
      </c>
      <c r="BR33" s="83">
        <f t="shared" si="3"/>
        <v>0</v>
      </c>
      <c r="BS33" s="83">
        <f t="shared" si="3"/>
        <v>0</v>
      </c>
      <c r="BT33" s="83">
        <f t="shared" si="20"/>
        <v>-180.31100000000001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1603.1100000000001</v>
      </c>
      <c r="DA33" s="80">
        <f t="shared" si="8"/>
        <v>200</v>
      </c>
      <c r="DB33" s="80">
        <f t="shared" si="8"/>
        <v>0</v>
      </c>
      <c r="DC33" s="80">
        <f t="shared" si="8"/>
        <v>0</v>
      </c>
      <c r="DD33" s="80">
        <f t="shared" si="30"/>
        <v>1803.1100000000001</v>
      </c>
      <c r="DF33" s="81">
        <f t="shared" si="31"/>
        <v>160.31100000000001</v>
      </c>
      <c r="DG33" s="81">
        <f t="shared" si="32"/>
        <v>20</v>
      </c>
      <c r="DH33" s="81">
        <f t="shared" si="33"/>
        <v>0</v>
      </c>
      <c r="DI33" s="81">
        <f t="shared" si="34"/>
        <v>0</v>
      </c>
      <c r="DJ33" s="81">
        <f t="shared" si="35"/>
        <v>-180.31100000000001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-98.06</v>
      </c>
      <c r="G34" s="82">
        <v>-98.06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-50</v>
      </c>
      <c r="N34" s="82">
        <v>-50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98.06</v>
      </c>
      <c r="AF34" s="82">
        <v>50</v>
      </c>
      <c r="AG34" s="82">
        <v>0</v>
      </c>
      <c r="AH34" s="82">
        <v>0</v>
      </c>
      <c r="AI34" s="82">
        <v>148.06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98.06</v>
      </c>
      <c r="BQ34" s="83">
        <f t="shared" si="3"/>
        <v>50</v>
      </c>
      <c r="BR34" s="83">
        <f t="shared" si="3"/>
        <v>0</v>
      </c>
      <c r="BS34" s="83">
        <f t="shared" si="3"/>
        <v>0</v>
      </c>
      <c r="BT34" s="83">
        <f t="shared" si="20"/>
        <v>-148.06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980.6</v>
      </c>
      <c r="DA34" s="80">
        <f t="shared" si="8"/>
        <v>500</v>
      </c>
      <c r="DB34" s="80">
        <f t="shared" si="8"/>
        <v>0</v>
      </c>
      <c r="DC34" s="80">
        <f t="shared" si="8"/>
        <v>0</v>
      </c>
      <c r="DD34" s="80">
        <f t="shared" si="30"/>
        <v>1480.6</v>
      </c>
      <c r="DF34" s="81">
        <f t="shared" si="31"/>
        <v>98.06</v>
      </c>
      <c r="DG34" s="81">
        <f t="shared" si="32"/>
        <v>50</v>
      </c>
      <c r="DH34" s="81">
        <f t="shared" si="33"/>
        <v>0</v>
      </c>
      <c r="DI34" s="81">
        <f t="shared" si="34"/>
        <v>0</v>
      </c>
      <c r="DJ34" s="81">
        <f t="shared" si="35"/>
        <v>-148.06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-128.072</v>
      </c>
      <c r="G35" s="82">
        <v>-128.072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-10</v>
      </c>
      <c r="N35" s="82">
        <v>-10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128.072</v>
      </c>
      <c r="AF35" s="82">
        <v>10</v>
      </c>
      <c r="AG35" s="82">
        <v>0</v>
      </c>
      <c r="AH35" s="82">
        <v>0</v>
      </c>
      <c r="AI35" s="82">
        <v>138.072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128.072</v>
      </c>
      <c r="BQ35" s="83">
        <f t="shared" si="3"/>
        <v>10</v>
      </c>
      <c r="BR35" s="83">
        <f t="shared" si="3"/>
        <v>0</v>
      </c>
      <c r="BS35" s="83">
        <f t="shared" si="3"/>
        <v>0</v>
      </c>
      <c r="BT35" s="83">
        <f t="shared" si="20"/>
        <v>-138.072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1280.72</v>
      </c>
      <c r="DA35" s="80">
        <f t="shared" si="8"/>
        <v>100</v>
      </c>
      <c r="DB35" s="80">
        <f t="shared" si="8"/>
        <v>0</v>
      </c>
      <c r="DC35" s="80">
        <f t="shared" si="8"/>
        <v>0</v>
      </c>
      <c r="DD35" s="80">
        <f t="shared" si="30"/>
        <v>1380.72</v>
      </c>
      <c r="DF35" s="81">
        <f t="shared" si="31"/>
        <v>128.072</v>
      </c>
      <c r="DG35" s="81">
        <f t="shared" si="32"/>
        <v>10</v>
      </c>
      <c r="DH35" s="81">
        <f t="shared" si="33"/>
        <v>0</v>
      </c>
      <c r="DI35" s="81">
        <f t="shared" si="34"/>
        <v>0</v>
      </c>
      <c r="DJ35" s="81">
        <f t="shared" si="35"/>
        <v>-138.072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-93.429000000000002</v>
      </c>
      <c r="G36" s="82">
        <v>-93.429000000000002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-15</v>
      </c>
      <c r="N36" s="82">
        <v>-15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93.429000000000002</v>
      </c>
      <c r="AF36" s="82">
        <v>15</v>
      </c>
      <c r="AG36" s="82">
        <v>0</v>
      </c>
      <c r="AH36" s="82">
        <v>0</v>
      </c>
      <c r="AI36" s="82">
        <v>108.429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93.429000000000002</v>
      </c>
      <c r="BQ36" s="83">
        <f t="shared" si="3"/>
        <v>15</v>
      </c>
      <c r="BR36" s="83">
        <f t="shared" si="3"/>
        <v>0</v>
      </c>
      <c r="BS36" s="83">
        <f t="shared" si="3"/>
        <v>0</v>
      </c>
      <c r="BT36" s="83">
        <f t="shared" si="20"/>
        <v>-108.429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934.29</v>
      </c>
      <c r="DA36" s="80">
        <f t="shared" si="8"/>
        <v>150</v>
      </c>
      <c r="DB36" s="80">
        <f t="shared" si="8"/>
        <v>0</v>
      </c>
      <c r="DC36" s="80">
        <f t="shared" si="8"/>
        <v>0</v>
      </c>
      <c r="DD36" s="80">
        <f t="shared" si="30"/>
        <v>1084.29</v>
      </c>
      <c r="DF36" s="81">
        <f t="shared" si="31"/>
        <v>93.429000000000002</v>
      </c>
      <c r="DG36" s="81">
        <f t="shared" si="32"/>
        <v>15</v>
      </c>
      <c r="DH36" s="81">
        <f t="shared" si="33"/>
        <v>0</v>
      </c>
      <c r="DI36" s="81">
        <f t="shared" si="34"/>
        <v>0</v>
      </c>
      <c r="DJ36" s="81">
        <f t="shared" si="35"/>
        <v>-108.429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-108.423</v>
      </c>
      <c r="G37" s="82">
        <v>-108.423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-5</v>
      </c>
      <c r="N37" s="82">
        <v>-5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108.423</v>
      </c>
      <c r="AF37" s="82">
        <v>5</v>
      </c>
      <c r="AG37" s="82">
        <v>0</v>
      </c>
      <c r="AH37" s="82">
        <v>0</v>
      </c>
      <c r="AI37" s="82">
        <v>113.423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108.423</v>
      </c>
      <c r="BQ37" s="83">
        <f t="shared" si="3"/>
        <v>5</v>
      </c>
      <c r="BR37" s="83">
        <f t="shared" si="3"/>
        <v>0</v>
      </c>
      <c r="BS37" s="83">
        <f t="shared" si="3"/>
        <v>0</v>
      </c>
      <c r="BT37" s="83">
        <f t="shared" si="20"/>
        <v>-113.423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1084.23</v>
      </c>
      <c r="DA37" s="80">
        <f t="shared" si="8"/>
        <v>50</v>
      </c>
      <c r="DB37" s="80">
        <f t="shared" si="8"/>
        <v>0</v>
      </c>
      <c r="DC37" s="80">
        <f t="shared" si="8"/>
        <v>0</v>
      </c>
      <c r="DD37" s="80">
        <f t="shared" si="30"/>
        <v>1134.23</v>
      </c>
      <c r="DF37" s="81">
        <f t="shared" si="31"/>
        <v>108.423</v>
      </c>
      <c r="DG37" s="81">
        <f t="shared" si="32"/>
        <v>5</v>
      </c>
      <c r="DH37" s="81">
        <f t="shared" si="33"/>
        <v>0</v>
      </c>
      <c r="DI37" s="81">
        <f t="shared" si="34"/>
        <v>0</v>
      </c>
      <c r="DJ37" s="81">
        <f t="shared" si="35"/>
        <v>-113.423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-127.736</v>
      </c>
      <c r="G38" s="82">
        <v>-127.736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127.736</v>
      </c>
      <c r="AF38" s="82">
        <v>0</v>
      </c>
      <c r="AG38" s="82">
        <v>0</v>
      </c>
      <c r="AH38" s="82">
        <v>0</v>
      </c>
      <c r="AI38" s="82">
        <v>127.736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127.736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-127.736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1277.3600000000001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1277.3600000000001</v>
      </c>
      <c r="DF38" s="81">
        <f t="shared" si="31"/>
        <v>127.736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-127.736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-122.428</v>
      </c>
      <c r="G39" s="82">
        <v>-122.428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-5</v>
      </c>
      <c r="N39" s="82">
        <v>-5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122.428</v>
      </c>
      <c r="AF39" s="82">
        <v>5</v>
      </c>
      <c r="AG39" s="82">
        <v>0</v>
      </c>
      <c r="AH39" s="82">
        <v>0</v>
      </c>
      <c r="AI39" s="82">
        <v>127.428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122.428</v>
      </c>
      <c r="BQ39" s="83">
        <f t="shared" si="3"/>
        <v>5</v>
      </c>
      <c r="BR39" s="83">
        <f t="shared" si="3"/>
        <v>0</v>
      </c>
      <c r="BS39" s="83">
        <f t="shared" si="3"/>
        <v>0</v>
      </c>
      <c r="BT39" s="83">
        <f t="shared" si="20"/>
        <v>-127.428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1224.28</v>
      </c>
      <c r="DA39" s="80">
        <f t="shared" si="8"/>
        <v>50</v>
      </c>
      <c r="DB39" s="80">
        <f t="shared" si="8"/>
        <v>0</v>
      </c>
      <c r="DC39" s="80">
        <f t="shared" si="8"/>
        <v>0</v>
      </c>
      <c r="DD39" s="80">
        <f t="shared" si="30"/>
        <v>1274.28</v>
      </c>
      <c r="DF39" s="81">
        <f t="shared" si="31"/>
        <v>122.428</v>
      </c>
      <c r="DG39" s="81">
        <f t="shared" si="32"/>
        <v>5</v>
      </c>
      <c r="DH39" s="81">
        <f t="shared" si="33"/>
        <v>0</v>
      </c>
      <c r="DI39" s="81">
        <f t="shared" si="34"/>
        <v>0</v>
      </c>
      <c r="DJ39" s="81">
        <f t="shared" si="35"/>
        <v>-127.428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-81.828000000000003</v>
      </c>
      <c r="G40" s="82">
        <v>-81.828000000000003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-15</v>
      </c>
      <c r="N40" s="82">
        <v>-15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81.828000000000003</v>
      </c>
      <c r="AF40" s="82">
        <v>15</v>
      </c>
      <c r="AG40" s="82">
        <v>0</v>
      </c>
      <c r="AH40" s="82">
        <v>0</v>
      </c>
      <c r="AI40" s="82">
        <v>96.828000000000003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81.828000000000003</v>
      </c>
      <c r="BQ40" s="83">
        <f t="shared" si="3"/>
        <v>15</v>
      </c>
      <c r="BR40" s="83">
        <f t="shared" si="3"/>
        <v>0</v>
      </c>
      <c r="BS40" s="83">
        <f t="shared" si="3"/>
        <v>0</v>
      </c>
      <c r="BT40" s="83">
        <f t="shared" si="20"/>
        <v>-96.828000000000003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818.28</v>
      </c>
      <c r="DA40" s="80">
        <f t="shared" si="8"/>
        <v>150</v>
      </c>
      <c r="DB40" s="80">
        <f t="shared" si="8"/>
        <v>0</v>
      </c>
      <c r="DC40" s="80">
        <f t="shared" si="8"/>
        <v>0</v>
      </c>
      <c r="DD40" s="80">
        <f t="shared" si="30"/>
        <v>968.28</v>
      </c>
      <c r="DF40" s="81">
        <f t="shared" si="31"/>
        <v>81.828000000000003</v>
      </c>
      <c r="DG40" s="81">
        <f t="shared" si="32"/>
        <v>15</v>
      </c>
      <c r="DH40" s="81">
        <f t="shared" si="33"/>
        <v>0</v>
      </c>
      <c r="DI40" s="81">
        <f t="shared" si="34"/>
        <v>0</v>
      </c>
      <c r="DJ40" s="81">
        <f t="shared" si="35"/>
        <v>-96.828000000000003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-69.866</v>
      </c>
      <c r="G41" s="82">
        <v>-69.866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-10</v>
      </c>
      <c r="N41" s="82">
        <v>-10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69.866</v>
      </c>
      <c r="AF41" s="82">
        <v>10</v>
      </c>
      <c r="AG41" s="82">
        <v>0</v>
      </c>
      <c r="AH41" s="82">
        <v>0</v>
      </c>
      <c r="AI41" s="82">
        <v>79.866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69.866</v>
      </c>
      <c r="BQ41" s="83">
        <f t="shared" si="3"/>
        <v>10</v>
      </c>
      <c r="BR41" s="83">
        <f t="shared" si="3"/>
        <v>0</v>
      </c>
      <c r="BS41" s="83">
        <f t="shared" si="3"/>
        <v>0</v>
      </c>
      <c r="BT41" s="83">
        <f t="shared" si="20"/>
        <v>-79.866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698.66</v>
      </c>
      <c r="DA41" s="80">
        <f t="shared" si="8"/>
        <v>100</v>
      </c>
      <c r="DB41" s="80">
        <f t="shared" si="8"/>
        <v>0</v>
      </c>
      <c r="DC41" s="80">
        <f t="shared" si="8"/>
        <v>0</v>
      </c>
      <c r="DD41" s="80">
        <f t="shared" si="30"/>
        <v>798.66</v>
      </c>
      <c r="DF41" s="81">
        <f t="shared" si="31"/>
        <v>69.866</v>
      </c>
      <c r="DG41" s="81">
        <f t="shared" si="32"/>
        <v>10</v>
      </c>
      <c r="DH41" s="81">
        <f t="shared" si="33"/>
        <v>0</v>
      </c>
      <c r="DI41" s="81">
        <f t="shared" si="34"/>
        <v>0</v>
      </c>
      <c r="DJ41" s="81">
        <f t="shared" si="35"/>
        <v>-79.866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-71.025999999999996</v>
      </c>
      <c r="G42" s="82">
        <v>-71.025999999999996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-5</v>
      </c>
      <c r="N42" s="82">
        <v>-5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71.025999999999996</v>
      </c>
      <c r="AF42" s="82">
        <v>5</v>
      </c>
      <c r="AG42" s="82">
        <v>0</v>
      </c>
      <c r="AH42" s="82">
        <v>0</v>
      </c>
      <c r="AI42" s="82">
        <v>76.025999999999996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71.025999999999996</v>
      </c>
      <c r="BQ42" s="83">
        <f t="shared" si="3"/>
        <v>5</v>
      </c>
      <c r="BR42" s="83">
        <f t="shared" si="3"/>
        <v>0</v>
      </c>
      <c r="BS42" s="83">
        <f t="shared" si="3"/>
        <v>0</v>
      </c>
      <c r="BT42" s="83">
        <f t="shared" si="20"/>
        <v>-76.025999999999996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710.26</v>
      </c>
      <c r="DA42" s="80">
        <f t="shared" si="8"/>
        <v>50</v>
      </c>
      <c r="DB42" s="80">
        <f t="shared" si="8"/>
        <v>0</v>
      </c>
      <c r="DC42" s="80">
        <f t="shared" si="8"/>
        <v>0</v>
      </c>
      <c r="DD42" s="80">
        <f t="shared" si="30"/>
        <v>760.26</v>
      </c>
      <c r="DF42" s="81">
        <f t="shared" si="31"/>
        <v>71.025999999999996</v>
      </c>
      <c r="DG42" s="81">
        <f t="shared" si="32"/>
        <v>5</v>
      </c>
      <c r="DH42" s="81">
        <f t="shared" si="33"/>
        <v>0</v>
      </c>
      <c r="DI42" s="81">
        <f t="shared" si="34"/>
        <v>0</v>
      </c>
      <c r="DJ42" s="81">
        <f t="shared" si="35"/>
        <v>-76.025999999999996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-89.358999999999995</v>
      </c>
      <c r="G43" s="82">
        <v>-89.358999999999995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89.358999999999995</v>
      </c>
      <c r="AF43" s="82">
        <v>0</v>
      </c>
      <c r="AG43" s="82">
        <v>0</v>
      </c>
      <c r="AH43" s="82">
        <v>0</v>
      </c>
      <c r="AI43" s="82">
        <v>89.358999999999995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89.358999999999995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-89.358999999999995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893.58999999999992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893.58999999999992</v>
      </c>
      <c r="DF43" s="81">
        <f t="shared" si="31"/>
        <v>89.358999999999995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-89.358999999999995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-93.906000000000006</v>
      </c>
      <c r="G44" s="82">
        <v>-93.906000000000006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93.906000000000006</v>
      </c>
      <c r="AF44" s="82">
        <v>0</v>
      </c>
      <c r="AG44" s="82">
        <v>0</v>
      </c>
      <c r="AH44" s="82">
        <v>0</v>
      </c>
      <c r="AI44" s="82">
        <v>93.906000000000006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93.906000000000006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-93.906000000000006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939.06000000000006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939.06000000000006</v>
      </c>
      <c r="DF44" s="81">
        <f t="shared" si="31"/>
        <v>93.906000000000006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-93.906000000000006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-93.602000000000004</v>
      </c>
      <c r="G45" s="82">
        <v>-93.602000000000004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93.602000000000004</v>
      </c>
      <c r="AF45" s="82">
        <v>0</v>
      </c>
      <c r="AG45" s="82">
        <v>0</v>
      </c>
      <c r="AH45" s="82">
        <v>0</v>
      </c>
      <c r="AI45" s="82">
        <v>93.602000000000004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93.602000000000004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-93.602000000000004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936.02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936.02</v>
      </c>
      <c r="DF45" s="81">
        <f t="shared" si="31"/>
        <v>93.602000000000004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-93.602000000000004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-82.738</v>
      </c>
      <c r="G46" s="82">
        <v>-82.738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82.738</v>
      </c>
      <c r="AF46" s="82">
        <v>0</v>
      </c>
      <c r="AG46" s="82">
        <v>0</v>
      </c>
      <c r="AH46" s="82">
        <v>0</v>
      </c>
      <c r="AI46" s="82">
        <v>82.738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82.738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-82.738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827.38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827.38</v>
      </c>
      <c r="DF46" s="81">
        <f t="shared" si="31"/>
        <v>82.738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-82.738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-73.117000000000004</v>
      </c>
      <c r="G47" s="82">
        <v>-73.117000000000004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-30</v>
      </c>
      <c r="N47" s="82">
        <v>-30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73.117000000000004</v>
      </c>
      <c r="AF47" s="82">
        <v>30</v>
      </c>
      <c r="AG47" s="82">
        <v>0</v>
      </c>
      <c r="AH47" s="82">
        <v>0</v>
      </c>
      <c r="AI47" s="82">
        <v>103.117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73.117000000000004</v>
      </c>
      <c r="BQ47" s="83">
        <f t="shared" si="3"/>
        <v>30</v>
      </c>
      <c r="BR47" s="83">
        <f t="shared" si="3"/>
        <v>0</v>
      </c>
      <c r="BS47" s="83">
        <f t="shared" si="3"/>
        <v>0</v>
      </c>
      <c r="BT47" s="83">
        <f t="shared" si="20"/>
        <v>-103.117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731.17000000000007</v>
      </c>
      <c r="DA47" s="80">
        <f t="shared" si="8"/>
        <v>300</v>
      </c>
      <c r="DB47" s="80">
        <f t="shared" si="8"/>
        <v>0</v>
      </c>
      <c r="DC47" s="80">
        <f t="shared" si="8"/>
        <v>0</v>
      </c>
      <c r="DD47" s="80">
        <f t="shared" si="30"/>
        <v>1031.17</v>
      </c>
      <c r="DF47" s="81">
        <f t="shared" si="31"/>
        <v>73.117000000000004</v>
      </c>
      <c r="DG47" s="81">
        <f t="shared" si="32"/>
        <v>30</v>
      </c>
      <c r="DH47" s="81">
        <f t="shared" si="33"/>
        <v>0</v>
      </c>
      <c r="DI47" s="81">
        <f t="shared" si="34"/>
        <v>0</v>
      </c>
      <c r="DJ47" s="81">
        <f t="shared" si="35"/>
        <v>-103.117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-108.89700000000001</v>
      </c>
      <c r="G48" s="82">
        <v>-108.89700000000001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-15</v>
      </c>
      <c r="N48" s="82">
        <v>-15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108.89700000000001</v>
      </c>
      <c r="AF48" s="82">
        <v>15</v>
      </c>
      <c r="AG48" s="82">
        <v>0</v>
      </c>
      <c r="AH48" s="82">
        <v>0</v>
      </c>
      <c r="AI48" s="82">
        <v>123.89700000000001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108.89700000000001</v>
      </c>
      <c r="BQ48" s="83">
        <f t="shared" si="3"/>
        <v>15</v>
      </c>
      <c r="BR48" s="83">
        <f t="shared" si="3"/>
        <v>0</v>
      </c>
      <c r="BS48" s="83">
        <f t="shared" si="3"/>
        <v>0</v>
      </c>
      <c r="BT48" s="83">
        <f t="shared" si="20"/>
        <v>-123.89700000000001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1088.97</v>
      </c>
      <c r="DA48" s="80">
        <f t="shared" si="8"/>
        <v>150</v>
      </c>
      <c r="DB48" s="80">
        <f t="shared" si="8"/>
        <v>0</v>
      </c>
      <c r="DC48" s="80">
        <f t="shared" si="8"/>
        <v>0</v>
      </c>
      <c r="DD48" s="80">
        <f t="shared" si="30"/>
        <v>1238.97</v>
      </c>
      <c r="DF48" s="81">
        <f t="shared" si="31"/>
        <v>108.89700000000001</v>
      </c>
      <c r="DG48" s="81">
        <f t="shared" si="32"/>
        <v>15</v>
      </c>
      <c r="DH48" s="81">
        <f t="shared" si="33"/>
        <v>0</v>
      </c>
      <c r="DI48" s="81">
        <f t="shared" si="34"/>
        <v>0</v>
      </c>
      <c r="DJ48" s="81">
        <f t="shared" si="35"/>
        <v>-123.89700000000001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-116.988</v>
      </c>
      <c r="G49" s="82">
        <v>-116.988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-20</v>
      </c>
      <c r="N49" s="82">
        <v>-20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116.988</v>
      </c>
      <c r="AF49" s="82">
        <v>20</v>
      </c>
      <c r="AG49" s="82">
        <v>0</v>
      </c>
      <c r="AH49" s="82">
        <v>0</v>
      </c>
      <c r="AI49" s="82">
        <v>136.988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116.988</v>
      </c>
      <c r="BQ49" s="83">
        <f t="shared" si="3"/>
        <v>20</v>
      </c>
      <c r="BR49" s="83">
        <f t="shared" si="3"/>
        <v>0</v>
      </c>
      <c r="BS49" s="83">
        <f t="shared" si="3"/>
        <v>0</v>
      </c>
      <c r="BT49" s="83">
        <f t="shared" si="20"/>
        <v>-136.988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1169.8800000000001</v>
      </c>
      <c r="DA49" s="80">
        <f t="shared" si="8"/>
        <v>200</v>
      </c>
      <c r="DB49" s="80">
        <f t="shared" si="8"/>
        <v>0</v>
      </c>
      <c r="DC49" s="80">
        <f t="shared" si="8"/>
        <v>0</v>
      </c>
      <c r="DD49" s="80">
        <f t="shared" si="30"/>
        <v>1369.88</v>
      </c>
      <c r="DF49" s="81">
        <f t="shared" si="31"/>
        <v>116.988</v>
      </c>
      <c r="DG49" s="81">
        <f t="shared" si="32"/>
        <v>20</v>
      </c>
      <c r="DH49" s="81">
        <f t="shared" si="33"/>
        <v>0</v>
      </c>
      <c r="DI49" s="81">
        <f t="shared" si="34"/>
        <v>0</v>
      </c>
      <c r="DJ49" s="81">
        <f t="shared" si="35"/>
        <v>-136.988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-151.99799999999999</v>
      </c>
      <c r="G50" s="82">
        <v>-151.99799999999999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-5</v>
      </c>
      <c r="N50" s="82">
        <v>-5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151.99799999999999</v>
      </c>
      <c r="AF50" s="82">
        <v>5</v>
      </c>
      <c r="AG50" s="82">
        <v>0</v>
      </c>
      <c r="AH50" s="82">
        <v>0</v>
      </c>
      <c r="AI50" s="82">
        <v>156.99799999999999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151.99799999999999</v>
      </c>
      <c r="BQ50" s="83">
        <f t="shared" si="3"/>
        <v>5</v>
      </c>
      <c r="BR50" s="83">
        <f t="shared" si="3"/>
        <v>0</v>
      </c>
      <c r="BS50" s="83">
        <f t="shared" si="3"/>
        <v>0</v>
      </c>
      <c r="BT50" s="83">
        <f t="shared" si="20"/>
        <v>-156.99799999999999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1519.98</v>
      </c>
      <c r="DA50" s="80">
        <f t="shared" si="8"/>
        <v>50</v>
      </c>
      <c r="DB50" s="80">
        <f t="shared" si="8"/>
        <v>0</v>
      </c>
      <c r="DC50" s="80">
        <f t="shared" si="8"/>
        <v>0</v>
      </c>
      <c r="DD50" s="80">
        <f t="shared" si="30"/>
        <v>1569.98</v>
      </c>
      <c r="DF50" s="81">
        <f t="shared" si="31"/>
        <v>151.99799999999999</v>
      </c>
      <c r="DG50" s="81">
        <f t="shared" si="32"/>
        <v>5</v>
      </c>
      <c r="DH50" s="81">
        <f t="shared" si="33"/>
        <v>0</v>
      </c>
      <c r="DI50" s="81">
        <f t="shared" si="34"/>
        <v>0</v>
      </c>
      <c r="DJ50" s="81">
        <f t="shared" si="35"/>
        <v>-156.99799999999999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-4.6399999999999997</v>
      </c>
      <c r="G54" s="82">
        <v>-4.6399999999999997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4.6399999999999997</v>
      </c>
      <c r="AF54" s="82">
        <v>0</v>
      </c>
      <c r="AG54" s="82">
        <v>0</v>
      </c>
      <c r="AH54" s="82">
        <v>0</v>
      </c>
      <c r="AI54" s="82">
        <v>4.6399999999999997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4.6399999999999997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-4.6399999999999997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46.4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46.4</v>
      </c>
      <c r="DF54" s="81">
        <f t="shared" si="31"/>
        <v>4.6399999999999997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-4.6399999999999997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-8</v>
      </c>
      <c r="G55" s="82">
        <v>-8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8</v>
      </c>
      <c r="AF55" s="82">
        <v>0</v>
      </c>
      <c r="AG55" s="82">
        <v>0</v>
      </c>
      <c r="AH55" s="82">
        <v>0</v>
      </c>
      <c r="AI55" s="82">
        <v>8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8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-8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80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80</v>
      </c>
      <c r="DF55" s="81">
        <f t="shared" si="31"/>
        <v>8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-8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-20</v>
      </c>
      <c r="G62" s="82">
        <v>-20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20</v>
      </c>
      <c r="AF62" s="82">
        <v>0</v>
      </c>
      <c r="AG62" s="82">
        <v>0</v>
      </c>
      <c r="AH62" s="82">
        <v>0</v>
      </c>
      <c r="AI62" s="82">
        <v>20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20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-20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200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200</v>
      </c>
      <c r="DF62" s="81">
        <f t="shared" si="31"/>
        <v>20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-20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-33</v>
      </c>
      <c r="G63" s="82">
        <v>-33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33</v>
      </c>
      <c r="AF63" s="82">
        <v>0</v>
      </c>
      <c r="AG63" s="82">
        <v>0</v>
      </c>
      <c r="AH63" s="82">
        <v>0</v>
      </c>
      <c r="AI63" s="82">
        <v>33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33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-33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330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330</v>
      </c>
      <c r="DF63" s="81">
        <f t="shared" si="31"/>
        <v>33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-33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-20</v>
      </c>
      <c r="D64" s="82">
        <v>0</v>
      </c>
      <c r="E64" s="82">
        <v>0</v>
      </c>
      <c r="F64" s="82">
        <v>-52</v>
      </c>
      <c r="G64" s="82">
        <v>-72</v>
      </c>
      <c r="H64" s="76"/>
      <c r="I64" s="31">
        <v>62</v>
      </c>
      <c r="J64" s="82">
        <v>20</v>
      </c>
      <c r="K64" s="82">
        <v>0</v>
      </c>
      <c r="L64" s="82">
        <v>0</v>
      </c>
      <c r="M64" s="82">
        <v>0</v>
      </c>
      <c r="N64" s="82">
        <v>20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52</v>
      </c>
      <c r="AF64" s="82">
        <v>0</v>
      </c>
      <c r="AG64" s="82">
        <v>0</v>
      </c>
      <c r="AH64" s="82">
        <v>0</v>
      </c>
      <c r="AI64" s="82">
        <v>52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20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-20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52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-52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200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200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520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520</v>
      </c>
      <c r="DF64" s="81">
        <f t="shared" si="31"/>
        <v>72</v>
      </c>
      <c r="DG64" s="81">
        <f t="shared" si="32"/>
        <v>-20</v>
      </c>
      <c r="DH64" s="81">
        <f t="shared" si="33"/>
        <v>0</v>
      </c>
      <c r="DI64" s="81">
        <f t="shared" si="34"/>
        <v>0</v>
      </c>
      <c r="DJ64" s="81">
        <f t="shared" si="35"/>
        <v>-52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-10</v>
      </c>
      <c r="D65" s="82">
        <v>0</v>
      </c>
      <c r="E65" s="82">
        <v>0</v>
      </c>
      <c r="F65" s="82">
        <v>-87</v>
      </c>
      <c r="G65" s="82">
        <v>-97</v>
      </c>
      <c r="H65" s="76"/>
      <c r="I65" s="31">
        <v>63</v>
      </c>
      <c r="J65" s="82">
        <v>10</v>
      </c>
      <c r="K65" s="82">
        <v>0</v>
      </c>
      <c r="L65" s="82">
        <v>0</v>
      </c>
      <c r="M65" s="82">
        <v>0</v>
      </c>
      <c r="N65" s="82">
        <v>10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87</v>
      </c>
      <c r="AF65" s="82">
        <v>0</v>
      </c>
      <c r="AG65" s="82">
        <v>0</v>
      </c>
      <c r="AH65" s="82">
        <v>0</v>
      </c>
      <c r="AI65" s="82">
        <v>87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-10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87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-87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100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100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870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870</v>
      </c>
      <c r="DF65" s="81">
        <f t="shared" si="31"/>
        <v>97</v>
      </c>
      <c r="DG65" s="81">
        <f t="shared" si="32"/>
        <v>-10</v>
      </c>
      <c r="DH65" s="81">
        <f t="shared" si="33"/>
        <v>0</v>
      </c>
      <c r="DI65" s="81">
        <f t="shared" si="34"/>
        <v>0</v>
      </c>
      <c r="DJ65" s="81">
        <f t="shared" si="35"/>
        <v>-87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-124</v>
      </c>
      <c r="G66" s="82">
        <v>-124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124</v>
      </c>
      <c r="AF66" s="82">
        <v>0</v>
      </c>
      <c r="AG66" s="82">
        <v>0</v>
      </c>
      <c r="AH66" s="82">
        <v>0</v>
      </c>
      <c r="AI66" s="82">
        <v>124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124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-124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1240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1240</v>
      </c>
      <c r="DF66" s="81">
        <f t="shared" si="31"/>
        <v>124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-124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-174</v>
      </c>
      <c r="G67" s="82">
        <v>-174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174</v>
      </c>
      <c r="AF67" s="82">
        <v>0</v>
      </c>
      <c r="AG67" s="82">
        <v>0</v>
      </c>
      <c r="AH67" s="82">
        <v>0</v>
      </c>
      <c r="AI67" s="82">
        <v>174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174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-174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1740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1740</v>
      </c>
      <c r="DF67" s="81">
        <f t="shared" si="31"/>
        <v>174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-174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-220</v>
      </c>
      <c r="G68" s="82">
        <v>-220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220</v>
      </c>
      <c r="AF68" s="82">
        <v>0</v>
      </c>
      <c r="AG68" s="82">
        <v>0</v>
      </c>
      <c r="AH68" s="82">
        <v>0</v>
      </c>
      <c r="AI68" s="82">
        <v>220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220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-220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2200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2200</v>
      </c>
      <c r="DF68" s="81">
        <f t="shared" ref="DF68:DF99" si="59">AR68+AU68+BB68+BI68+BP68</f>
        <v>220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-220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-212.77199999999999</v>
      </c>
      <c r="G69" s="82">
        <v>-212.77199999999999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-25</v>
      </c>
      <c r="N69" s="82">
        <v>-25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212.77199999999999</v>
      </c>
      <c r="AF69" s="82">
        <v>25</v>
      </c>
      <c r="AG69" s="82">
        <v>0</v>
      </c>
      <c r="AH69" s="82">
        <v>0</v>
      </c>
      <c r="AI69" s="82">
        <v>237.77199999999999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212.77199999999999</v>
      </c>
      <c r="BQ69" s="83">
        <f t="shared" si="47"/>
        <v>25</v>
      </c>
      <c r="BR69" s="83">
        <f t="shared" si="47"/>
        <v>0</v>
      </c>
      <c r="BS69" s="83">
        <f t="shared" si="47"/>
        <v>0</v>
      </c>
      <c r="BT69" s="83">
        <f t="shared" si="48"/>
        <v>-237.77199999999999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2127.7199999999998</v>
      </c>
      <c r="DA69" s="80">
        <f t="shared" si="57"/>
        <v>250</v>
      </c>
      <c r="DB69" s="80">
        <f t="shared" si="57"/>
        <v>0</v>
      </c>
      <c r="DC69" s="80">
        <f t="shared" si="57"/>
        <v>0</v>
      </c>
      <c r="DD69" s="80">
        <f t="shared" si="58"/>
        <v>2377.7199999999998</v>
      </c>
      <c r="DF69" s="81">
        <f t="shared" si="59"/>
        <v>212.77199999999999</v>
      </c>
      <c r="DG69" s="81">
        <f t="shared" si="60"/>
        <v>25</v>
      </c>
      <c r="DH69" s="81">
        <f t="shared" si="61"/>
        <v>0</v>
      </c>
      <c r="DI69" s="81">
        <f t="shared" si="62"/>
        <v>0</v>
      </c>
      <c r="DJ69" s="81">
        <f t="shared" si="63"/>
        <v>-237.77199999999999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-171.667</v>
      </c>
      <c r="G70" s="82">
        <v>-171.667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-50</v>
      </c>
      <c r="N70" s="82">
        <v>-50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171.667</v>
      </c>
      <c r="AF70" s="82">
        <v>50</v>
      </c>
      <c r="AG70" s="82">
        <v>0</v>
      </c>
      <c r="AH70" s="82">
        <v>0</v>
      </c>
      <c r="AI70" s="82">
        <v>221.667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171.667</v>
      </c>
      <c r="BQ70" s="83">
        <f t="shared" si="47"/>
        <v>50</v>
      </c>
      <c r="BR70" s="83">
        <f t="shared" si="47"/>
        <v>0</v>
      </c>
      <c r="BS70" s="83">
        <f t="shared" si="47"/>
        <v>0</v>
      </c>
      <c r="BT70" s="83">
        <f t="shared" si="48"/>
        <v>-221.667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1716.67</v>
      </c>
      <c r="DA70" s="80">
        <f t="shared" si="57"/>
        <v>500</v>
      </c>
      <c r="DB70" s="80">
        <f t="shared" si="57"/>
        <v>0</v>
      </c>
      <c r="DC70" s="80">
        <f t="shared" si="57"/>
        <v>0</v>
      </c>
      <c r="DD70" s="80">
        <f t="shared" si="58"/>
        <v>2216.67</v>
      </c>
      <c r="DF70" s="81">
        <f t="shared" si="59"/>
        <v>171.667</v>
      </c>
      <c r="DG70" s="81">
        <f t="shared" si="60"/>
        <v>50</v>
      </c>
      <c r="DH70" s="81">
        <f t="shared" si="61"/>
        <v>0</v>
      </c>
      <c r="DI70" s="81">
        <f t="shared" si="62"/>
        <v>0</v>
      </c>
      <c r="DJ70" s="81">
        <f t="shared" si="63"/>
        <v>-221.667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-125.714</v>
      </c>
      <c r="G71" s="82">
        <v>-125.714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-75</v>
      </c>
      <c r="N71" s="82">
        <v>-75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125.714</v>
      </c>
      <c r="AF71" s="82">
        <v>75</v>
      </c>
      <c r="AG71" s="82">
        <v>0</v>
      </c>
      <c r="AH71" s="82">
        <v>0</v>
      </c>
      <c r="AI71" s="82">
        <v>200.714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125.714</v>
      </c>
      <c r="BQ71" s="83">
        <f t="shared" si="47"/>
        <v>75</v>
      </c>
      <c r="BR71" s="83">
        <f t="shared" si="47"/>
        <v>0</v>
      </c>
      <c r="BS71" s="83">
        <f t="shared" si="47"/>
        <v>0</v>
      </c>
      <c r="BT71" s="83">
        <f t="shared" si="48"/>
        <v>-200.714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1257.1399999999999</v>
      </c>
      <c r="DA71" s="80">
        <f t="shared" si="57"/>
        <v>750</v>
      </c>
      <c r="DB71" s="80">
        <f t="shared" si="57"/>
        <v>0</v>
      </c>
      <c r="DC71" s="80">
        <f t="shared" si="57"/>
        <v>0</v>
      </c>
      <c r="DD71" s="80">
        <f t="shared" si="58"/>
        <v>2007.1399999999999</v>
      </c>
      <c r="DF71" s="81">
        <f t="shared" si="59"/>
        <v>125.714</v>
      </c>
      <c r="DG71" s="81">
        <f t="shared" si="60"/>
        <v>75</v>
      </c>
      <c r="DH71" s="81">
        <f t="shared" si="61"/>
        <v>0</v>
      </c>
      <c r="DI71" s="81">
        <f t="shared" si="62"/>
        <v>0</v>
      </c>
      <c r="DJ71" s="81">
        <f t="shared" si="63"/>
        <v>-200.714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-116.187</v>
      </c>
      <c r="G72" s="82">
        <v>-116.187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-71.989000000000004</v>
      </c>
      <c r="N72" s="82">
        <v>-71.989000000000004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116.187</v>
      </c>
      <c r="AF72" s="82">
        <v>71.989000000000004</v>
      </c>
      <c r="AG72" s="82">
        <v>0</v>
      </c>
      <c r="AH72" s="82">
        <v>0</v>
      </c>
      <c r="AI72" s="82">
        <v>188.17599999999999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116.187</v>
      </c>
      <c r="BQ72" s="83">
        <f t="shared" si="47"/>
        <v>71.989000000000004</v>
      </c>
      <c r="BR72" s="83">
        <f t="shared" si="47"/>
        <v>0</v>
      </c>
      <c r="BS72" s="83">
        <f t="shared" si="47"/>
        <v>0</v>
      </c>
      <c r="BT72" s="83">
        <f t="shared" si="48"/>
        <v>-188.17599999999999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1161.8699999999999</v>
      </c>
      <c r="DA72" s="80">
        <f t="shared" si="57"/>
        <v>719.8900000000001</v>
      </c>
      <c r="DB72" s="80">
        <f t="shared" si="57"/>
        <v>0</v>
      </c>
      <c r="DC72" s="80">
        <f t="shared" si="57"/>
        <v>0</v>
      </c>
      <c r="DD72" s="80">
        <f t="shared" si="58"/>
        <v>1881.76</v>
      </c>
      <c r="DF72" s="81">
        <f t="shared" si="59"/>
        <v>116.187</v>
      </c>
      <c r="DG72" s="81">
        <f t="shared" si="60"/>
        <v>71.989000000000004</v>
      </c>
      <c r="DH72" s="81">
        <f t="shared" si="61"/>
        <v>0</v>
      </c>
      <c r="DI72" s="81">
        <f t="shared" si="62"/>
        <v>0</v>
      </c>
      <c r="DJ72" s="81">
        <f t="shared" si="63"/>
        <v>-188.17599999999999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-117.22499999999999</v>
      </c>
      <c r="G73" s="82">
        <v>-117.22499999999999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-72.631</v>
      </c>
      <c r="N73" s="82">
        <v>-72.631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117.22499999999999</v>
      </c>
      <c r="AF73" s="82">
        <v>72.631</v>
      </c>
      <c r="AG73" s="82">
        <v>0</v>
      </c>
      <c r="AH73" s="82">
        <v>0</v>
      </c>
      <c r="AI73" s="82">
        <v>189.85599999999999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117.22499999999999</v>
      </c>
      <c r="BQ73" s="83">
        <f t="shared" si="47"/>
        <v>72.631</v>
      </c>
      <c r="BR73" s="83">
        <f t="shared" si="47"/>
        <v>0</v>
      </c>
      <c r="BS73" s="83">
        <f t="shared" si="47"/>
        <v>0</v>
      </c>
      <c r="BT73" s="83">
        <f t="shared" si="48"/>
        <v>-189.85599999999999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1172.25</v>
      </c>
      <c r="DA73" s="80">
        <f t="shared" si="57"/>
        <v>726.31</v>
      </c>
      <c r="DB73" s="80">
        <f t="shared" si="57"/>
        <v>0</v>
      </c>
      <c r="DC73" s="80">
        <f t="shared" si="57"/>
        <v>0</v>
      </c>
      <c r="DD73" s="80">
        <f t="shared" si="58"/>
        <v>1898.56</v>
      </c>
      <c r="DF73" s="81">
        <f t="shared" si="59"/>
        <v>117.22499999999999</v>
      </c>
      <c r="DG73" s="81">
        <f t="shared" si="60"/>
        <v>72.631</v>
      </c>
      <c r="DH73" s="81">
        <f t="shared" si="61"/>
        <v>0</v>
      </c>
      <c r="DI73" s="81">
        <f t="shared" si="62"/>
        <v>0</v>
      </c>
      <c r="DJ73" s="81">
        <f t="shared" si="63"/>
        <v>-189.85599999999999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-132.04400000000001</v>
      </c>
      <c r="G74" s="82">
        <v>-132.04400000000001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-81.813999999999993</v>
      </c>
      <c r="N74" s="82">
        <v>-81.813999999999993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132.04400000000001</v>
      </c>
      <c r="AF74" s="82">
        <v>81.813999999999993</v>
      </c>
      <c r="AG74" s="82">
        <v>0</v>
      </c>
      <c r="AH74" s="82">
        <v>0</v>
      </c>
      <c r="AI74" s="82">
        <v>213.858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132.04400000000001</v>
      </c>
      <c r="BQ74" s="83">
        <f t="shared" si="47"/>
        <v>81.813999999999993</v>
      </c>
      <c r="BR74" s="83">
        <f t="shared" si="47"/>
        <v>0</v>
      </c>
      <c r="BS74" s="83">
        <f t="shared" si="47"/>
        <v>0</v>
      </c>
      <c r="BT74" s="83">
        <f t="shared" si="48"/>
        <v>-213.858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1320.44</v>
      </c>
      <c r="DA74" s="80">
        <f t="shared" si="57"/>
        <v>818.13999999999987</v>
      </c>
      <c r="DB74" s="80">
        <f t="shared" si="57"/>
        <v>0</v>
      </c>
      <c r="DC74" s="80">
        <f t="shared" si="57"/>
        <v>0</v>
      </c>
      <c r="DD74" s="80">
        <f t="shared" si="58"/>
        <v>2138.58</v>
      </c>
      <c r="DF74" s="81">
        <f t="shared" si="59"/>
        <v>132.04400000000001</v>
      </c>
      <c r="DG74" s="81">
        <f t="shared" si="60"/>
        <v>81.813999999999993</v>
      </c>
      <c r="DH74" s="81">
        <f t="shared" si="61"/>
        <v>0</v>
      </c>
      <c r="DI74" s="81">
        <f t="shared" si="62"/>
        <v>0</v>
      </c>
      <c r="DJ74" s="81">
        <f t="shared" si="63"/>
        <v>-213.858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-133.52799999999999</v>
      </c>
      <c r="G75" s="82">
        <v>-133.52799999999999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-82.731999999999999</v>
      </c>
      <c r="N75" s="82">
        <v>-82.731999999999999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133.52799999999999</v>
      </c>
      <c r="AF75" s="82">
        <v>82.731999999999999</v>
      </c>
      <c r="AG75" s="82">
        <v>0</v>
      </c>
      <c r="AH75" s="82">
        <v>0</v>
      </c>
      <c r="AI75" s="82">
        <v>216.26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133.52799999999999</v>
      </c>
      <c r="BQ75" s="83">
        <f t="shared" si="47"/>
        <v>82.731999999999999</v>
      </c>
      <c r="BR75" s="83">
        <f t="shared" si="47"/>
        <v>0</v>
      </c>
      <c r="BS75" s="83">
        <f t="shared" si="47"/>
        <v>0</v>
      </c>
      <c r="BT75" s="83">
        <f t="shared" si="48"/>
        <v>-216.26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1335.28</v>
      </c>
      <c r="DA75" s="80">
        <f t="shared" si="57"/>
        <v>827.31999999999994</v>
      </c>
      <c r="DB75" s="80">
        <f t="shared" si="57"/>
        <v>0</v>
      </c>
      <c r="DC75" s="80">
        <f t="shared" si="57"/>
        <v>0</v>
      </c>
      <c r="DD75" s="80">
        <f t="shared" si="58"/>
        <v>2162.6</v>
      </c>
      <c r="DF75" s="81">
        <f t="shared" si="59"/>
        <v>133.52799999999999</v>
      </c>
      <c r="DG75" s="81">
        <f t="shared" si="60"/>
        <v>82.731999999999999</v>
      </c>
      <c r="DH75" s="81">
        <f t="shared" si="61"/>
        <v>0</v>
      </c>
      <c r="DI75" s="81">
        <f t="shared" si="62"/>
        <v>0</v>
      </c>
      <c r="DJ75" s="81">
        <f t="shared" si="63"/>
        <v>-216.26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-129.149</v>
      </c>
      <c r="G76" s="82">
        <v>-129.149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-80.019000000000005</v>
      </c>
      <c r="N76" s="82">
        <v>-80.019000000000005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129.149</v>
      </c>
      <c r="AF76" s="82">
        <v>80.019000000000005</v>
      </c>
      <c r="AG76" s="82">
        <v>0</v>
      </c>
      <c r="AH76" s="82">
        <v>0</v>
      </c>
      <c r="AI76" s="82">
        <v>209.16800000000001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129.149</v>
      </c>
      <c r="BQ76" s="83">
        <f t="shared" si="47"/>
        <v>80.019000000000005</v>
      </c>
      <c r="BR76" s="83">
        <f t="shared" si="47"/>
        <v>0</v>
      </c>
      <c r="BS76" s="83">
        <f t="shared" si="47"/>
        <v>0</v>
      </c>
      <c r="BT76" s="83">
        <f t="shared" si="48"/>
        <v>-209.16800000000001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1291.49</v>
      </c>
      <c r="DA76" s="80">
        <f t="shared" si="57"/>
        <v>800.19</v>
      </c>
      <c r="DB76" s="80">
        <f t="shared" si="57"/>
        <v>0</v>
      </c>
      <c r="DC76" s="80">
        <f t="shared" si="57"/>
        <v>0</v>
      </c>
      <c r="DD76" s="80">
        <f t="shared" si="58"/>
        <v>2091.6800000000003</v>
      </c>
      <c r="DF76" s="81">
        <f t="shared" si="59"/>
        <v>129.149</v>
      </c>
      <c r="DG76" s="81">
        <f t="shared" si="60"/>
        <v>80.019000000000005</v>
      </c>
      <c r="DH76" s="81">
        <f t="shared" si="61"/>
        <v>0</v>
      </c>
      <c r="DI76" s="81">
        <f t="shared" si="62"/>
        <v>0</v>
      </c>
      <c r="DJ76" s="81">
        <f t="shared" si="63"/>
        <v>-209.16800000000001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-160.50800000000001</v>
      </c>
      <c r="G77" s="82">
        <v>-160.50800000000001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-60</v>
      </c>
      <c r="N77" s="82">
        <v>-60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160.50800000000001</v>
      </c>
      <c r="AF77" s="82">
        <v>60</v>
      </c>
      <c r="AG77" s="82">
        <v>0</v>
      </c>
      <c r="AH77" s="82">
        <v>0</v>
      </c>
      <c r="AI77" s="82">
        <v>220.50800000000001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160.50800000000001</v>
      </c>
      <c r="BQ77" s="83">
        <f t="shared" si="47"/>
        <v>60</v>
      </c>
      <c r="BR77" s="83">
        <f t="shared" si="47"/>
        <v>0</v>
      </c>
      <c r="BS77" s="83">
        <f t="shared" si="47"/>
        <v>0</v>
      </c>
      <c r="BT77" s="83">
        <f t="shared" si="48"/>
        <v>-220.50800000000001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1605.0800000000002</v>
      </c>
      <c r="DA77" s="80">
        <f t="shared" si="57"/>
        <v>600</v>
      </c>
      <c r="DB77" s="80">
        <f t="shared" si="57"/>
        <v>0</v>
      </c>
      <c r="DC77" s="80">
        <f t="shared" si="57"/>
        <v>0</v>
      </c>
      <c r="DD77" s="80">
        <f t="shared" si="58"/>
        <v>2205.08</v>
      </c>
      <c r="DF77" s="81">
        <f t="shared" si="59"/>
        <v>160.50800000000001</v>
      </c>
      <c r="DG77" s="81">
        <f t="shared" si="60"/>
        <v>60</v>
      </c>
      <c r="DH77" s="81">
        <f t="shared" si="61"/>
        <v>0</v>
      </c>
      <c r="DI77" s="81">
        <f t="shared" si="62"/>
        <v>0</v>
      </c>
      <c r="DJ77" s="81">
        <f t="shared" si="63"/>
        <v>-220.50800000000001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-172.90100000000001</v>
      </c>
      <c r="G78" s="82">
        <v>-172.90100000000001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-50</v>
      </c>
      <c r="N78" s="82">
        <v>-50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172.90100000000001</v>
      </c>
      <c r="AF78" s="82">
        <v>50</v>
      </c>
      <c r="AG78" s="82">
        <v>0</v>
      </c>
      <c r="AH78" s="82">
        <v>0</v>
      </c>
      <c r="AI78" s="82">
        <v>222.90100000000001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172.90100000000001</v>
      </c>
      <c r="BQ78" s="83">
        <f t="shared" si="47"/>
        <v>50</v>
      </c>
      <c r="BR78" s="83">
        <f t="shared" si="47"/>
        <v>0</v>
      </c>
      <c r="BS78" s="83">
        <f t="shared" si="47"/>
        <v>0</v>
      </c>
      <c r="BT78" s="83">
        <f t="shared" si="48"/>
        <v>-222.90100000000001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1729.0100000000002</v>
      </c>
      <c r="DA78" s="80">
        <f t="shared" si="57"/>
        <v>500</v>
      </c>
      <c r="DB78" s="80">
        <f t="shared" si="57"/>
        <v>0</v>
      </c>
      <c r="DC78" s="80">
        <f t="shared" si="57"/>
        <v>0</v>
      </c>
      <c r="DD78" s="80">
        <f t="shared" si="58"/>
        <v>2229.0100000000002</v>
      </c>
      <c r="DF78" s="81">
        <f t="shared" si="59"/>
        <v>172.90100000000001</v>
      </c>
      <c r="DG78" s="81">
        <f t="shared" si="60"/>
        <v>50</v>
      </c>
      <c r="DH78" s="81">
        <f t="shared" si="61"/>
        <v>0</v>
      </c>
      <c r="DI78" s="81">
        <f t="shared" si="62"/>
        <v>0</v>
      </c>
      <c r="DJ78" s="81">
        <f t="shared" si="63"/>
        <v>-222.90100000000001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-197.18100000000001</v>
      </c>
      <c r="G79" s="82">
        <v>-197.18100000000001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-35</v>
      </c>
      <c r="N79" s="82">
        <v>-35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197.18100000000001</v>
      </c>
      <c r="AF79" s="82">
        <v>35</v>
      </c>
      <c r="AG79" s="82">
        <v>0</v>
      </c>
      <c r="AH79" s="82">
        <v>0</v>
      </c>
      <c r="AI79" s="82">
        <v>232.18100000000001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197.18100000000001</v>
      </c>
      <c r="BQ79" s="83">
        <f t="shared" si="47"/>
        <v>35</v>
      </c>
      <c r="BR79" s="83">
        <f t="shared" si="47"/>
        <v>0</v>
      </c>
      <c r="BS79" s="83">
        <f t="shared" si="47"/>
        <v>0</v>
      </c>
      <c r="BT79" s="83">
        <f t="shared" si="48"/>
        <v>-232.18100000000001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1971.8100000000002</v>
      </c>
      <c r="DA79" s="80">
        <f t="shared" si="57"/>
        <v>350</v>
      </c>
      <c r="DB79" s="80">
        <f t="shared" si="57"/>
        <v>0</v>
      </c>
      <c r="DC79" s="80">
        <f t="shared" si="57"/>
        <v>0</v>
      </c>
      <c r="DD79" s="80">
        <f t="shared" si="58"/>
        <v>2321.8100000000004</v>
      </c>
      <c r="DF79" s="81">
        <f t="shared" si="59"/>
        <v>197.18100000000001</v>
      </c>
      <c r="DG79" s="81">
        <f t="shared" si="60"/>
        <v>35</v>
      </c>
      <c r="DH79" s="81">
        <f t="shared" si="61"/>
        <v>0</v>
      </c>
      <c r="DI79" s="81">
        <f t="shared" si="62"/>
        <v>0</v>
      </c>
      <c r="DJ79" s="81">
        <f t="shared" si="63"/>
        <v>-232.18100000000001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-150.029</v>
      </c>
      <c r="G80" s="82">
        <v>-150.029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-60</v>
      </c>
      <c r="N80" s="82">
        <v>-60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150.029</v>
      </c>
      <c r="AF80" s="82">
        <v>60</v>
      </c>
      <c r="AG80" s="82">
        <v>0</v>
      </c>
      <c r="AH80" s="82">
        <v>0</v>
      </c>
      <c r="AI80" s="82">
        <v>210.029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150.029</v>
      </c>
      <c r="BQ80" s="83">
        <f t="shared" si="47"/>
        <v>60</v>
      </c>
      <c r="BR80" s="83">
        <f t="shared" si="47"/>
        <v>0</v>
      </c>
      <c r="BS80" s="83">
        <f t="shared" si="47"/>
        <v>0</v>
      </c>
      <c r="BT80" s="83">
        <f t="shared" si="48"/>
        <v>-210.029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1500.29</v>
      </c>
      <c r="DA80" s="80">
        <f t="shared" si="57"/>
        <v>600</v>
      </c>
      <c r="DB80" s="80">
        <f t="shared" si="57"/>
        <v>0</v>
      </c>
      <c r="DC80" s="80">
        <f t="shared" si="57"/>
        <v>0</v>
      </c>
      <c r="DD80" s="80">
        <f t="shared" si="58"/>
        <v>2100.29</v>
      </c>
      <c r="DF80" s="81">
        <f t="shared" si="59"/>
        <v>150.029</v>
      </c>
      <c r="DG80" s="81">
        <f t="shared" si="60"/>
        <v>60</v>
      </c>
      <c r="DH80" s="81">
        <f t="shared" si="61"/>
        <v>0</v>
      </c>
      <c r="DI80" s="81">
        <f t="shared" si="62"/>
        <v>0</v>
      </c>
      <c r="DJ80" s="81">
        <f t="shared" si="63"/>
        <v>-210.029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-146.63300000000001</v>
      </c>
      <c r="G81" s="82">
        <v>-146.63300000000001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-60</v>
      </c>
      <c r="N81" s="82">
        <v>-60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146.63300000000001</v>
      </c>
      <c r="AF81" s="82">
        <v>60</v>
      </c>
      <c r="AG81" s="82">
        <v>0</v>
      </c>
      <c r="AH81" s="82">
        <v>0</v>
      </c>
      <c r="AI81" s="82">
        <v>206.63300000000001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146.63300000000001</v>
      </c>
      <c r="BQ81" s="83">
        <f t="shared" si="47"/>
        <v>60</v>
      </c>
      <c r="BR81" s="83">
        <f t="shared" si="47"/>
        <v>0</v>
      </c>
      <c r="BS81" s="83">
        <f t="shared" si="47"/>
        <v>0</v>
      </c>
      <c r="BT81" s="83">
        <f t="shared" si="48"/>
        <v>-206.63300000000001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1466.3300000000002</v>
      </c>
      <c r="DA81" s="80">
        <f t="shared" si="57"/>
        <v>600</v>
      </c>
      <c r="DB81" s="80">
        <f t="shared" si="57"/>
        <v>0</v>
      </c>
      <c r="DC81" s="80">
        <f t="shared" si="57"/>
        <v>0</v>
      </c>
      <c r="DD81" s="80">
        <f t="shared" si="58"/>
        <v>2066.33</v>
      </c>
      <c r="DF81" s="81">
        <f t="shared" si="59"/>
        <v>146.63300000000001</v>
      </c>
      <c r="DG81" s="81">
        <f t="shared" si="60"/>
        <v>60</v>
      </c>
      <c r="DH81" s="81">
        <f t="shared" si="61"/>
        <v>0</v>
      </c>
      <c r="DI81" s="81">
        <f t="shared" si="62"/>
        <v>0</v>
      </c>
      <c r="DJ81" s="81">
        <f t="shared" si="63"/>
        <v>-206.63300000000001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-188.80799999999999</v>
      </c>
      <c r="G82" s="82">
        <v>-188.80799999999999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-45</v>
      </c>
      <c r="N82" s="82">
        <v>-45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188.80799999999999</v>
      </c>
      <c r="AF82" s="82">
        <v>45</v>
      </c>
      <c r="AG82" s="82">
        <v>0</v>
      </c>
      <c r="AH82" s="82">
        <v>0</v>
      </c>
      <c r="AI82" s="82">
        <v>233.80799999999999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188.80799999999999</v>
      </c>
      <c r="BQ82" s="83">
        <f t="shared" si="47"/>
        <v>45</v>
      </c>
      <c r="BR82" s="83">
        <f t="shared" si="47"/>
        <v>0</v>
      </c>
      <c r="BS82" s="83">
        <f t="shared" si="47"/>
        <v>0</v>
      </c>
      <c r="BT82" s="83">
        <f t="shared" si="48"/>
        <v>-233.80799999999999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1888.08</v>
      </c>
      <c r="DA82" s="80">
        <f t="shared" si="57"/>
        <v>450</v>
      </c>
      <c r="DB82" s="80">
        <f t="shared" si="57"/>
        <v>0</v>
      </c>
      <c r="DC82" s="80">
        <f t="shared" si="57"/>
        <v>0</v>
      </c>
      <c r="DD82" s="80">
        <f t="shared" si="58"/>
        <v>2338.08</v>
      </c>
      <c r="DF82" s="81">
        <f t="shared" si="59"/>
        <v>188.80799999999999</v>
      </c>
      <c r="DG82" s="81">
        <f t="shared" si="60"/>
        <v>45</v>
      </c>
      <c r="DH82" s="81">
        <f t="shared" si="61"/>
        <v>0</v>
      </c>
      <c r="DI82" s="81">
        <f t="shared" si="62"/>
        <v>0</v>
      </c>
      <c r="DJ82" s="81">
        <f t="shared" si="63"/>
        <v>-233.80799999999999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-20</v>
      </c>
      <c r="D83" s="82">
        <v>0</v>
      </c>
      <c r="E83" s="82">
        <v>0</v>
      </c>
      <c r="F83" s="82">
        <v>-264.637</v>
      </c>
      <c r="G83" s="82">
        <v>-284.637</v>
      </c>
      <c r="H83" s="76"/>
      <c r="I83" s="31">
        <v>81</v>
      </c>
      <c r="J83" s="82">
        <v>20</v>
      </c>
      <c r="K83" s="82">
        <v>0</v>
      </c>
      <c r="L83" s="82">
        <v>0</v>
      </c>
      <c r="M83" s="82">
        <v>0</v>
      </c>
      <c r="N83" s="82">
        <v>20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264.637</v>
      </c>
      <c r="AF83" s="82">
        <v>0</v>
      </c>
      <c r="AG83" s="82">
        <v>0</v>
      </c>
      <c r="AH83" s="82">
        <v>0</v>
      </c>
      <c r="AI83" s="82">
        <v>264.637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264.637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-264.637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2646.37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2646.37</v>
      </c>
      <c r="DF83" s="81">
        <f t="shared" si="59"/>
        <v>284.637</v>
      </c>
      <c r="DG83" s="81">
        <f t="shared" si="60"/>
        <v>-20</v>
      </c>
      <c r="DH83" s="81">
        <f t="shared" si="61"/>
        <v>0</v>
      </c>
      <c r="DI83" s="81">
        <f t="shared" si="62"/>
        <v>0</v>
      </c>
      <c r="DJ83" s="81">
        <f t="shared" si="63"/>
        <v>-264.637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-35</v>
      </c>
      <c r="D84" s="82">
        <v>0</v>
      </c>
      <c r="E84" s="82">
        <v>0</v>
      </c>
      <c r="F84" s="82">
        <v>-252.93600000000001</v>
      </c>
      <c r="G84" s="82">
        <v>-287.93599999999998</v>
      </c>
      <c r="H84" s="76"/>
      <c r="I84" s="31">
        <v>82</v>
      </c>
      <c r="J84" s="82">
        <v>35</v>
      </c>
      <c r="K84" s="82">
        <v>0</v>
      </c>
      <c r="L84" s="82">
        <v>0</v>
      </c>
      <c r="M84" s="82">
        <v>0</v>
      </c>
      <c r="N84" s="82">
        <v>35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252.93600000000001</v>
      </c>
      <c r="AF84" s="82">
        <v>0</v>
      </c>
      <c r="AG84" s="82">
        <v>0</v>
      </c>
      <c r="AH84" s="82">
        <v>0</v>
      </c>
      <c r="AI84" s="82">
        <v>252.93600000000001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252.93600000000001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-252.93600000000001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2529.36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2529.36</v>
      </c>
      <c r="DF84" s="81">
        <f t="shared" si="59"/>
        <v>287.93600000000004</v>
      </c>
      <c r="DG84" s="81">
        <f t="shared" si="60"/>
        <v>-35</v>
      </c>
      <c r="DH84" s="81">
        <f t="shared" si="61"/>
        <v>0</v>
      </c>
      <c r="DI84" s="81">
        <f t="shared" si="62"/>
        <v>0</v>
      </c>
      <c r="DJ84" s="81">
        <f t="shared" si="63"/>
        <v>-252.93600000000001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-50</v>
      </c>
      <c r="D85" s="82">
        <v>0</v>
      </c>
      <c r="E85" s="82">
        <v>0</v>
      </c>
      <c r="F85" s="82">
        <v>-277.17599999999999</v>
      </c>
      <c r="G85" s="82">
        <v>-327.17599999999999</v>
      </c>
      <c r="H85" s="76"/>
      <c r="I85" s="31">
        <v>83</v>
      </c>
      <c r="J85" s="82">
        <v>50</v>
      </c>
      <c r="K85" s="82">
        <v>0</v>
      </c>
      <c r="L85" s="82">
        <v>0</v>
      </c>
      <c r="M85" s="82">
        <v>0</v>
      </c>
      <c r="N85" s="82">
        <v>50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277.17599999999999</v>
      </c>
      <c r="AF85" s="82">
        <v>0</v>
      </c>
      <c r="AG85" s="82">
        <v>0</v>
      </c>
      <c r="AH85" s="82">
        <v>0</v>
      </c>
      <c r="AI85" s="82">
        <v>277.17599999999999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277.17599999999999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-277.17599999999999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2771.7599999999998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2771.7599999999998</v>
      </c>
      <c r="DF85" s="81">
        <f t="shared" si="59"/>
        <v>327.17599999999999</v>
      </c>
      <c r="DG85" s="81">
        <f t="shared" si="60"/>
        <v>-50</v>
      </c>
      <c r="DH85" s="81">
        <f t="shared" si="61"/>
        <v>0</v>
      </c>
      <c r="DI85" s="81">
        <f t="shared" si="62"/>
        <v>0</v>
      </c>
      <c r="DJ85" s="81">
        <f t="shared" si="63"/>
        <v>-277.17599999999999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-294.89600000000002</v>
      </c>
      <c r="G86" s="82">
        <v>-294.89600000000002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294.89600000000002</v>
      </c>
      <c r="AF86" s="82">
        <v>0</v>
      </c>
      <c r="AG86" s="82">
        <v>0</v>
      </c>
      <c r="AH86" s="82">
        <v>0</v>
      </c>
      <c r="AI86" s="82">
        <v>294.89600000000002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294.89600000000002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-294.89600000000002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2948.96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2948.96</v>
      </c>
      <c r="DF86" s="81">
        <f t="shared" si="59"/>
        <v>294.89600000000002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-294.89600000000002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-14</v>
      </c>
      <c r="D87" s="82">
        <v>0</v>
      </c>
      <c r="E87" s="82">
        <v>0</v>
      </c>
      <c r="F87" s="82">
        <v>-329.41899999999998</v>
      </c>
      <c r="G87" s="82">
        <v>-343.41899999999998</v>
      </c>
      <c r="H87" s="76"/>
      <c r="I87" s="31">
        <v>85</v>
      </c>
      <c r="J87" s="82">
        <v>14</v>
      </c>
      <c r="K87" s="82">
        <v>0</v>
      </c>
      <c r="L87" s="82">
        <v>0</v>
      </c>
      <c r="M87" s="82">
        <v>0</v>
      </c>
      <c r="N87" s="82">
        <v>14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329.41899999999998</v>
      </c>
      <c r="AF87" s="82">
        <v>0</v>
      </c>
      <c r="AG87" s="82">
        <v>0</v>
      </c>
      <c r="AH87" s="82">
        <v>0</v>
      </c>
      <c r="AI87" s="82">
        <v>329.41899999999998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329.41899999999998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-329.41899999999998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140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140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3294.1899999999996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3294.1899999999996</v>
      </c>
      <c r="DF87" s="81">
        <f t="shared" si="59"/>
        <v>343.41899999999998</v>
      </c>
      <c r="DG87" s="81">
        <f t="shared" si="60"/>
        <v>-14</v>
      </c>
      <c r="DH87" s="81">
        <f t="shared" si="61"/>
        <v>0</v>
      </c>
      <c r="DI87" s="81">
        <f t="shared" si="62"/>
        <v>0</v>
      </c>
      <c r="DJ87" s="81">
        <f t="shared" si="63"/>
        <v>-329.41899999999998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</v>
      </c>
      <c r="D88" s="82">
        <v>0</v>
      </c>
      <c r="E88" s="82">
        <v>0</v>
      </c>
      <c r="F88" s="82">
        <v>-124.839</v>
      </c>
      <c r="G88" s="82">
        <v>-126.839</v>
      </c>
      <c r="H88" s="76"/>
      <c r="I88" s="31">
        <v>86</v>
      </c>
      <c r="J88" s="82">
        <v>2</v>
      </c>
      <c r="K88" s="82">
        <v>0</v>
      </c>
      <c r="L88" s="82">
        <v>0</v>
      </c>
      <c r="M88" s="82">
        <v>0</v>
      </c>
      <c r="N88" s="82">
        <v>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124.839</v>
      </c>
      <c r="AF88" s="82">
        <v>0</v>
      </c>
      <c r="AG88" s="82">
        <v>0</v>
      </c>
      <c r="AH88" s="82">
        <v>0</v>
      </c>
      <c r="AI88" s="82">
        <v>124.839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124.839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-124.839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1248.3899999999999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1248.3899999999999</v>
      </c>
      <c r="DF88" s="81">
        <f t="shared" si="59"/>
        <v>126.839</v>
      </c>
      <c r="DG88" s="81">
        <f t="shared" si="60"/>
        <v>-2</v>
      </c>
      <c r="DH88" s="81">
        <f t="shared" si="61"/>
        <v>0</v>
      </c>
      <c r="DI88" s="81">
        <f t="shared" si="62"/>
        <v>0</v>
      </c>
      <c r="DJ88" s="81">
        <f t="shared" si="63"/>
        <v>-124.839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-12</v>
      </c>
      <c r="D89" s="82">
        <v>0</v>
      </c>
      <c r="E89" s="82">
        <v>0</v>
      </c>
      <c r="F89" s="82">
        <v>-137.57900000000001</v>
      </c>
      <c r="G89" s="82">
        <v>-149.57900000000001</v>
      </c>
      <c r="H89" s="76"/>
      <c r="I89" s="31">
        <v>87</v>
      </c>
      <c r="J89" s="82">
        <v>12</v>
      </c>
      <c r="K89" s="82">
        <v>0</v>
      </c>
      <c r="L89" s="82">
        <v>0</v>
      </c>
      <c r="M89" s="82">
        <v>0</v>
      </c>
      <c r="N89" s="82">
        <v>12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137.57900000000001</v>
      </c>
      <c r="AF89" s="82">
        <v>0</v>
      </c>
      <c r="AG89" s="82">
        <v>0</v>
      </c>
      <c r="AH89" s="82">
        <v>0</v>
      </c>
      <c r="AI89" s="82">
        <v>137.57900000000001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137.57900000000001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-137.57900000000001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1375.79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1375.79</v>
      </c>
      <c r="DF89" s="81">
        <f t="shared" si="59"/>
        <v>149.57900000000001</v>
      </c>
      <c r="DG89" s="81">
        <f t="shared" si="60"/>
        <v>-12</v>
      </c>
      <c r="DH89" s="81">
        <f t="shared" si="61"/>
        <v>0</v>
      </c>
      <c r="DI89" s="81">
        <f t="shared" si="62"/>
        <v>0</v>
      </c>
      <c r="DJ89" s="81">
        <f t="shared" si="63"/>
        <v>-137.57900000000001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-12</v>
      </c>
      <c r="D90" s="82">
        <v>0</v>
      </c>
      <c r="E90" s="82">
        <v>0</v>
      </c>
      <c r="F90" s="82">
        <v>-107.458</v>
      </c>
      <c r="G90" s="82">
        <v>-119.458</v>
      </c>
      <c r="H90" s="76"/>
      <c r="I90" s="31">
        <v>88</v>
      </c>
      <c r="J90" s="82">
        <v>12</v>
      </c>
      <c r="K90" s="82">
        <v>0</v>
      </c>
      <c r="L90" s="82">
        <v>0</v>
      </c>
      <c r="M90" s="82">
        <v>0</v>
      </c>
      <c r="N90" s="82">
        <v>12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107.458</v>
      </c>
      <c r="AF90" s="82">
        <v>0</v>
      </c>
      <c r="AG90" s="82">
        <v>0</v>
      </c>
      <c r="AH90" s="82">
        <v>0</v>
      </c>
      <c r="AI90" s="82">
        <v>107.458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107.458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-107.458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120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120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1074.58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1074.58</v>
      </c>
      <c r="DF90" s="81">
        <f t="shared" si="59"/>
        <v>119.458</v>
      </c>
      <c r="DG90" s="81">
        <f t="shared" si="60"/>
        <v>-12</v>
      </c>
      <c r="DH90" s="81">
        <f t="shared" si="61"/>
        <v>0</v>
      </c>
      <c r="DI90" s="81">
        <f t="shared" si="62"/>
        <v>0</v>
      </c>
      <c r="DJ90" s="81">
        <f t="shared" si="63"/>
        <v>-107.458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-118.941</v>
      </c>
      <c r="G91" s="82">
        <v>-118.941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118.941</v>
      </c>
      <c r="AF91" s="82">
        <v>0</v>
      </c>
      <c r="AG91" s="82">
        <v>0</v>
      </c>
      <c r="AH91" s="82">
        <v>0</v>
      </c>
      <c r="AI91" s="82">
        <v>118.941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118.941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-118.941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1189.4100000000001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1189.4100000000001</v>
      </c>
      <c r="DF91" s="81">
        <f t="shared" si="59"/>
        <v>118.941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-118.941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-136.941</v>
      </c>
      <c r="G92" s="82">
        <v>-136.941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136.941</v>
      </c>
      <c r="AF92" s="82">
        <v>0</v>
      </c>
      <c r="AG92" s="82">
        <v>0</v>
      </c>
      <c r="AH92" s="82">
        <v>0</v>
      </c>
      <c r="AI92" s="82">
        <v>136.941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136.941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-136.941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1369.41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1369.41</v>
      </c>
      <c r="DF92" s="81">
        <f t="shared" si="59"/>
        <v>136.941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-136.941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-155.14099999999999</v>
      </c>
      <c r="G93" s="82">
        <v>-155.14099999999999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155.14099999999999</v>
      </c>
      <c r="AF93" s="82">
        <v>0</v>
      </c>
      <c r="AG93" s="82">
        <v>0</v>
      </c>
      <c r="AH93" s="82">
        <v>0</v>
      </c>
      <c r="AI93" s="82">
        <v>155.14099999999999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155.14099999999999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-155.14099999999999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1551.4099999999999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1551.4099999999999</v>
      </c>
      <c r="DF93" s="81">
        <f t="shared" si="59"/>
        <v>155.14099999999999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-155.14099999999999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</v>
      </c>
      <c r="D94" s="82">
        <v>0</v>
      </c>
      <c r="E94" s="82">
        <v>0</v>
      </c>
      <c r="F94" s="82">
        <v>-149</v>
      </c>
      <c r="G94" s="82">
        <v>-154</v>
      </c>
      <c r="H94" s="76"/>
      <c r="I94" s="31">
        <v>92</v>
      </c>
      <c r="J94" s="82">
        <v>5</v>
      </c>
      <c r="K94" s="82">
        <v>0</v>
      </c>
      <c r="L94" s="82">
        <v>0</v>
      </c>
      <c r="M94" s="82">
        <v>0</v>
      </c>
      <c r="N94" s="82">
        <v>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149</v>
      </c>
      <c r="AF94" s="82">
        <v>0</v>
      </c>
      <c r="AG94" s="82">
        <v>0</v>
      </c>
      <c r="AH94" s="82">
        <v>0</v>
      </c>
      <c r="AI94" s="82">
        <v>149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149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-149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1490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1490</v>
      </c>
      <c r="DF94" s="81">
        <f t="shared" si="59"/>
        <v>154</v>
      </c>
      <c r="DG94" s="81">
        <f t="shared" si="60"/>
        <v>-5</v>
      </c>
      <c r="DH94" s="81">
        <f t="shared" si="61"/>
        <v>0</v>
      </c>
      <c r="DI94" s="81">
        <f t="shared" si="62"/>
        <v>0</v>
      </c>
      <c r="DJ94" s="81">
        <f t="shared" si="63"/>
        <v>-149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-20.745000000000001</v>
      </c>
      <c r="D95" s="82">
        <v>0</v>
      </c>
      <c r="E95" s="82">
        <v>0</v>
      </c>
      <c r="F95" s="82">
        <v>-28.254999999999999</v>
      </c>
      <c r="G95" s="82">
        <v>-49</v>
      </c>
      <c r="H95" s="76"/>
      <c r="I95" s="31">
        <v>93</v>
      </c>
      <c r="J95" s="82">
        <v>20.745000000000001</v>
      </c>
      <c r="K95" s="82">
        <v>0</v>
      </c>
      <c r="L95" s="82">
        <v>0</v>
      </c>
      <c r="M95" s="82">
        <v>0</v>
      </c>
      <c r="N95" s="82">
        <v>20.745000000000001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28.254999999999999</v>
      </c>
      <c r="AF95" s="82">
        <v>0</v>
      </c>
      <c r="AG95" s="82">
        <v>0</v>
      </c>
      <c r="AH95" s="82">
        <v>0</v>
      </c>
      <c r="AI95" s="82">
        <v>28.254999999999999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20.745000000000001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-20.745000000000001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28.254999999999999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-28.254999999999999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207.45000000000002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207.45000000000002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282.55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282.55</v>
      </c>
      <c r="DF95" s="81">
        <f t="shared" si="59"/>
        <v>49</v>
      </c>
      <c r="DG95" s="81">
        <f t="shared" si="60"/>
        <v>-20.745000000000001</v>
      </c>
      <c r="DH95" s="81">
        <f t="shared" si="61"/>
        <v>0</v>
      </c>
      <c r="DI95" s="81">
        <f t="shared" si="62"/>
        <v>0</v>
      </c>
      <c r="DJ95" s="81">
        <f t="shared" si="63"/>
        <v>-28.254999999999999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0.122114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-0.122114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2.0017479999999996</v>
      </c>
      <c r="BQ99" s="87">
        <f t="shared" ref="BQ99:BT99" si="68">SUM(BQ3:BQ98)/4000</f>
        <v>0.26354624999999998</v>
      </c>
      <c r="BR99" s="87">
        <f t="shared" si="68"/>
        <v>0</v>
      </c>
      <c r="BS99" s="87">
        <f t="shared" si="68"/>
        <v>0</v>
      </c>
      <c r="BT99" s="87">
        <f t="shared" si="68"/>
        <v>-2.2652942499999993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0.12211399999999999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0.12211399999999999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2.0017480000000005</v>
      </c>
      <c r="DA99" s="89">
        <f t="shared" ref="DA99:DD99" si="73">SUM(DA3:DA98)/40000</f>
        <v>0.26354624999999998</v>
      </c>
      <c r="DB99" s="89">
        <f t="shared" si="73"/>
        <v>0</v>
      </c>
      <c r="DC99" s="89">
        <f t="shared" si="73"/>
        <v>0</v>
      </c>
      <c r="DD99" s="89">
        <f t="shared" si="73"/>
        <v>2.2652942500000006</v>
      </c>
      <c r="DE99" s="86"/>
      <c r="DF99" s="81">
        <f t="shared" si="59"/>
        <v>2.1238619999999995</v>
      </c>
      <c r="DG99" s="81">
        <f t="shared" si="60"/>
        <v>0.14143224999999998</v>
      </c>
      <c r="DH99" s="81">
        <f t="shared" si="61"/>
        <v>0</v>
      </c>
      <c r="DI99" s="81">
        <f t="shared" si="62"/>
        <v>0</v>
      </c>
      <c r="DJ99" s="81">
        <f t="shared" si="63"/>
        <v>-2.2652942499999993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455.38581399999998</v>
      </c>
      <c r="H3" s="174">
        <f t="shared" ref="H3:H66" ca="1" si="2">INDIRECT("ISGS_Delhi_pp!" &amp; $V$3 &amp; X3)</f>
        <v>437.35253599999999</v>
      </c>
      <c r="I3" s="178">
        <f ca="1">INDIRECT("BRPL_EOD!" &amp; $V$3 &amp; X3)</f>
        <v>359.22</v>
      </c>
      <c r="J3" s="176">
        <f ca="1">INDIRECT("BYPL_EOD!" &amp; $V$3 &amp; X3)</f>
        <v>76.23</v>
      </c>
      <c r="K3" s="176">
        <f ca="1">INDIRECT("TPDDL_EOD!" &amp; $V$3 &amp; X3)</f>
        <v>1.91</v>
      </c>
      <c r="L3" s="176">
        <f ca="1">INDIRECT("NDMC_EOD!" &amp; $V$3 &amp; X3)</f>
        <v>0</v>
      </c>
      <c r="M3" s="177">
        <f ca="1">SUM(I3:L3)</f>
        <v>437.36000000000007</v>
      </c>
      <c r="N3" s="175">
        <f ca="1">INDIRECT("BRPL_ISGS_exbus!" &amp; $V$3 &amp; X3)</f>
        <v>359.21386953978413</v>
      </c>
      <c r="O3" s="176">
        <f ca="1">INDIRECT("BYPL_ISGS_exbus!" &amp; $V$3 &amp; X3)</f>
        <v>76.228699056338016</v>
      </c>
      <c r="P3" s="176">
        <f ca="1">INDIRECT("TPDDL_ISGS_exbus!" &amp; $V$3 &amp; X3)</f>
        <v>1.9099674038778118</v>
      </c>
      <c r="Q3" s="176">
        <f ca="1">INDIRECT("NDMC_ISGS_exbus!" &amp; $V$3 &amp; X3)</f>
        <v>0</v>
      </c>
      <c r="R3" s="177">
        <f ca="1">SUM(N3:Q3)</f>
        <v>437.35253599999999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433</v>
      </c>
      <c r="H4" s="182">
        <f t="shared" ca="1" si="2"/>
        <v>415.85320000000002</v>
      </c>
      <c r="I4" s="183">
        <f t="shared" ref="I4:I67" ca="1" si="5">INDIRECT("BRPL_EOD!" &amp; $V$3 &amp; X4)</f>
        <v>337.1</v>
      </c>
      <c r="J4" s="180">
        <f t="shared" ref="J4:J67" ca="1" si="6">INDIRECT("BYPL_EOD!" &amp; $V$3 &amp; X4)</f>
        <v>76.83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415.85</v>
      </c>
      <c r="N4" s="179">
        <f t="shared" ref="N4:N67" ca="1" si="10">INDIRECT("BRPL_ISGS_exbus!" &amp; $V$3 &amp; X4)</f>
        <v>337.10259401226403</v>
      </c>
      <c r="O4" s="180">
        <f t="shared" ref="O4:O67" ca="1" si="11">INDIRECT("BYPL_ISGS_exbus!" &amp; $V$3 &amp; X4)</f>
        <v>76.830591213177826</v>
      </c>
      <c r="P4" s="180">
        <f t="shared" ref="P4:P67" ca="1" si="12">INDIRECT("TPDDL_ISGS_exbus!" &amp; $V$3 &amp; X4)</f>
        <v>1.9200147745581337</v>
      </c>
      <c r="Q4" s="180">
        <f t="shared" ref="Q4:Q67" ca="1" si="13">INDIRECT("NDMC_ISGS_exbus!" &amp; $V$3 &amp; X4)</f>
        <v>0</v>
      </c>
      <c r="R4" s="181">
        <f t="shared" ref="R4:R67" ca="1" si="14">SUM(N4:Q4)</f>
        <v>415.85320000000002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408</v>
      </c>
      <c r="H5" s="182">
        <f t="shared" ca="1" si="2"/>
        <v>391.84320000000002</v>
      </c>
      <c r="I5" s="183">
        <f t="shared" ca="1" si="5"/>
        <v>313.08999999999997</v>
      </c>
      <c r="J5" s="180">
        <f t="shared" ca="1" si="6"/>
        <v>76.83</v>
      </c>
      <c r="K5" s="180">
        <f t="shared" ca="1" si="7"/>
        <v>1.92</v>
      </c>
      <c r="L5" s="180">
        <f t="shared" ca="1" si="8"/>
        <v>0</v>
      </c>
      <c r="M5" s="181">
        <f t="shared" ca="1" si="9"/>
        <v>391.84</v>
      </c>
      <c r="N5" s="179">
        <f t="shared" ca="1" si="10"/>
        <v>313.09255688035933</v>
      </c>
      <c r="O5" s="180">
        <f t="shared" ca="1" si="11"/>
        <v>76.830627439771348</v>
      </c>
      <c r="P5" s="180">
        <f t="shared" ca="1" si="12"/>
        <v>1.9200156798693346</v>
      </c>
      <c r="Q5" s="180">
        <f t="shared" ca="1" si="13"/>
        <v>0</v>
      </c>
      <c r="R5" s="181">
        <f t="shared" ca="1" si="14"/>
        <v>391.84319999999997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390</v>
      </c>
      <c r="H6" s="182">
        <f t="shared" ca="1" si="2"/>
        <v>374.55599999999998</v>
      </c>
      <c r="I6" s="183">
        <f t="shared" ca="1" si="5"/>
        <v>295.81</v>
      </c>
      <c r="J6" s="180">
        <f t="shared" ca="1" si="6"/>
        <v>76.83</v>
      </c>
      <c r="K6" s="180">
        <f t="shared" ca="1" si="7"/>
        <v>1.92</v>
      </c>
      <c r="L6" s="180">
        <f t="shared" ca="1" si="8"/>
        <v>0</v>
      </c>
      <c r="M6" s="181">
        <f t="shared" ca="1" si="9"/>
        <v>374.56</v>
      </c>
      <c r="N6" s="179">
        <f t="shared" ca="1" si="10"/>
        <v>295.80684098675778</v>
      </c>
      <c r="O6" s="180">
        <f t="shared" ca="1" si="11"/>
        <v>76.82917951730029</v>
      </c>
      <c r="P6" s="180">
        <f t="shared" ca="1" si="12"/>
        <v>1.919979495941905</v>
      </c>
      <c r="Q6" s="180">
        <f t="shared" ca="1" si="13"/>
        <v>0</v>
      </c>
      <c r="R6" s="181">
        <f t="shared" ca="1" si="14"/>
        <v>374.55599999999998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379</v>
      </c>
      <c r="H7" s="182">
        <f t="shared" ca="1" si="2"/>
        <v>363.99160000000001</v>
      </c>
      <c r="I7" s="183">
        <f t="shared" ca="1" si="5"/>
        <v>285.24</v>
      </c>
      <c r="J7" s="180">
        <f t="shared" ca="1" si="6"/>
        <v>76.83</v>
      </c>
      <c r="K7" s="180">
        <f t="shared" ca="1" si="7"/>
        <v>1.92</v>
      </c>
      <c r="L7" s="180">
        <f t="shared" ca="1" si="8"/>
        <v>0</v>
      </c>
      <c r="M7" s="181">
        <f t="shared" ca="1" si="9"/>
        <v>363.99</v>
      </c>
      <c r="N7" s="179">
        <f t="shared" ca="1" si="10"/>
        <v>285.24125383664386</v>
      </c>
      <c r="O7" s="180">
        <f t="shared" ca="1" si="11"/>
        <v>76.830337723563829</v>
      </c>
      <c r="P7" s="180">
        <f t="shared" ca="1" si="12"/>
        <v>1.9200084397923018</v>
      </c>
      <c r="Q7" s="180">
        <f t="shared" ca="1" si="13"/>
        <v>0</v>
      </c>
      <c r="R7" s="181">
        <f t="shared" ca="1" si="14"/>
        <v>363.99160000000001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347.66480000000001</v>
      </c>
      <c r="I8" s="183">
        <f t="shared" ca="1" si="5"/>
        <v>268.91000000000003</v>
      </c>
      <c r="J8" s="180">
        <f t="shared" ca="1" si="6"/>
        <v>76.83</v>
      </c>
      <c r="K8" s="180">
        <f t="shared" ca="1" si="7"/>
        <v>1.92</v>
      </c>
      <c r="L8" s="180">
        <f t="shared" ca="1" si="8"/>
        <v>0</v>
      </c>
      <c r="M8" s="181">
        <f t="shared" ca="1" si="9"/>
        <v>347.66</v>
      </c>
      <c r="N8" s="179">
        <f t="shared" ca="1" si="10"/>
        <v>268.91371273082899</v>
      </c>
      <c r="O8" s="180">
        <f t="shared" ca="1" si="11"/>
        <v>76.831060760513139</v>
      </c>
      <c r="P8" s="180">
        <f t="shared" ca="1" si="12"/>
        <v>1.920026508657884</v>
      </c>
      <c r="Q8" s="180">
        <f t="shared" ca="1" si="13"/>
        <v>0</v>
      </c>
      <c r="R8" s="181">
        <f t="shared" ca="1" si="14"/>
        <v>347.66480000000001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347.66480000000001</v>
      </c>
      <c r="I9" s="183">
        <f t="shared" ca="1" si="5"/>
        <v>268.91000000000003</v>
      </c>
      <c r="J9" s="180">
        <f t="shared" ca="1" si="6"/>
        <v>76.83</v>
      </c>
      <c r="K9" s="180">
        <f t="shared" ca="1" si="7"/>
        <v>1.92</v>
      </c>
      <c r="L9" s="180">
        <f t="shared" ca="1" si="8"/>
        <v>0</v>
      </c>
      <c r="M9" s="181">
        <f t="shared" ca="1" si="9"/>
        <v>347.66</v>
      </c>
      <c r="N9" s="179">
        <f t="shared" ca="1" si="10"/>
        <v>268.91371273082899</v>
      </c>
      <c r="O9" s="180">
        <f t="shared" ca="1" si="11"/>
        <v>76.831060760513139</v>
      </c>
      <c r="P9" s="180">
        <f t="shared" ca="1" si="12"/>
        <v>1.920026508657884</v>
      </c>
      <c r="Q9" s="180">
        <f t="shared" ca="1" si="13"/>
        <v>0</v>
      </c>
      <c r="R9" s="181">
        <f t="shared" ca="1" si="14"/>
        <v>347.66480000000001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347.66480000000001</v>
      </c>
      <c r="I10" s="183">
        <f t="shared" ca="1" si="5"/>
        <v>268.91000000000003</v>
      </c>
      <c r="J10" s="180">
        <f t="shared" ca="1" si="6"/>
        <v>76.83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347.66</v>
      </c>
      <c r="N10" s="179">
        <f t="shared" ca="1" si="10"/>
        <v>268.91371273082899</v>
      </c>
      <c r="O10" s="180">
        <f t="shared" ca="1" si="11"/>
        <v>76.831060760513139</v>
      </c>
      <c r="P10" s="180">
        <f t="shared" ca="1" si="12"/>
        <v>1.920026508657884</v>
      </c>
      <c r="Q10" s="180">
        <f t="shared" ca="1" si="13"/>
        <v>0</v>
      </c>
      <c r="R10" s="181">
        <f t="shared" ca="1" si="14"/>
        <v>347.66480000000001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347.66480000000001</v>
      </c>
      <c r="I11" s="183">
        <f t="shared" ca="1" si="5"/>
        <v>268.91000000000003</v>
      </c>
      <c r="J11" s="180">
        <f t="shared" ca="1" si="6"/>
        <v>76.83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347.66</v>
      </c>
      <c r="N11" s="179">
        <f t="shared" ca="1" si="10"/>
        <v>268.91371273082899</v>
      </c>
      <c r="O11" s="180">
        <f t="shared" ca="1" si="11"/>
        <v>76.831060760513139</v>
      </c>
      <c r="P11" s="180">
        <f t="shared" ca="1" si="12"/>
        <v>1.920026508657884</v>
      </c>
      <c r="Q11" s="180">
        <f t="shared" ca="1" si="13"/>
        <v>0</v>
      </c>
      <c r="R11" s="181">
        <f t="shared" ca="1" si="14"/>
        <v>347.66480000000001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347.66480000000001</v>
      </c>
      <c r="I12" s="183">
        <f t="shared" ca="1" si="5"/>
        <v>268.91000000000003</v>
      </c>
      <c r="J12" s="180">
        <f t="shared" ca="1" si="6"/>
        <v>76.83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347.66</v>
      </c>
      <c r="N12" s="179">
        <f t="shared" ca="1" si="10"/>
        <v>268.91371273082899</v>
      </c>
      <c r="O12" s="180">
        <f t="shared" ca="1" si="11"/>
        <v>76.831060760513139</v>
      </c>
      <c r="P12" s="180">
        <f t="shared" ca="1" si="12"/>
        <v>1.920026508657884</v>
      </c>
      <c r="Q12" s="180">
        <f t="shared" ca="1" si="13"/>
        <v>0</v>
      </c>
      <c r="R12" s="181">
        <f t="shared" ca="1" si="14"/>
        <v>347.66480000000001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362</v>
      </c>
      <c r="H13" s="182">
        <f t="shared" ca="1" si="2"/>
        <v>347.66480000000001</v>
      </c>
      <c r="I13" s="183">
        <f t="shared" ca="1" si="5"/>
        <v>268.91000000000003</v>
      </c>
      <c r="J13" s="180">
        <f t="shared" ca="1" si="6"/>
        <v>76.83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347.66</v>
      </c>
      <c r="N13" s="179">
        <f t="shared" ca="1" si="10"/>
        <v>268.91371273082899</v>
      </c>
      <c r="O13" s="180">
        <f t="shared" ca="1" si="11"/>
        <v>76.831060760513139</v>
      </c>
      <c r="P13" s="180">
        <f t="shared" ca="1" si="12"/>
        <v>1.920026508657884</v>
      </c>
      <c r="Q13" s="180">
        <f t="shared" ca="1" si="13"/>
        <v>0</v>
      </c>
      <c r="R13" s="181">
        <f t="shared" ca="1" si="14"/>
        <v>347.66480000000001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362</v>
      </c>
      <c r="H14" s="182">
        <f t="shared" ca="1" si="2"/>
        <v>347.66480000000001</v>
      </c>
      <c r="I14" s="183">
        <f t="shared" ca="1" si="5"/>
        <v>268.91000000000003</v>
      </c>
      <c r="J14" s="180">
        <f t="shared" ca="1" si="6"/>
        <v>76.83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347.66</v>
      </c>
      <c r="N14" s="179">
        <f t="shared" ca="1" si="10"/>
        <v>268.91371273082899</v>
      </c>
      <c r="O14" s="180">
        <f t="shared" ca="1" si="11"/>
        <v>76.831060760513139</v>
      </c>
      <c r="P14" s="180">
        <f t="shared" ca="1" si="12"/>
        <v>1.920026508657884</v>
      </c>
      <c r="Q14" s="180">
        <f t="shared" ca="1" si="13"/>
        <v>0</v>
      </c>
      <c r="R14" s="181">
        <f t="shared" ca="1" si="14"/>
        <v>347.66480000000001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347.66480000000001</v>
      </c>
      <c r="I15" s="183">
        <f t="shared" ca="1" si="5"/>
        <v>268.91000000000003</v>
      </c>
      <c r="J15" s="180">
        <f t="shared" ca="1" si="6"/>
        <v>76.83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347.66</v>
      </c>
      <c r="N15" s="179">
        <f t="shared" ca="1" si="10"/>
        <v>268.91371273082899</v>
      </c>
      <c r="O15" s="180">
        <f t="shared" ca="1" si="11"/>
        <v>76.831060760513139</v>
      </c>
      <c r="P15" s="180">
        <f t="shared" ca="1" si="12"/>
        <v>1.920026508657884</v>
      </c>
      <c r="Q15" s="180">
        <f t="shared" ca="1" si="13"/>
        <v>0</v>
      </c>
      <c r="R15" s="181">
        <f t="shared" ca="1" si="14"/>
        <v>347.66480000000001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347.66480000000001</v>
      </c>
      <c r="I16" s="183">
        <f t="shared" ca="1" si="5"/>
        <v>268.91000000000003</v>
      </c>
      <c r="J16" s="180">
        <f t="shared" ca="1" si="6"/>
        <v>76.83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347.66</v>
      </c>
      <c r="N16" s="179">
        <f t="shared" ca="1" si="10"/>
        <v>268.91371273082899</v>
      </c>
      <c r="O16" s="180">
        <f t="shared" ca="1" si="11"/>
        <v>76.831060760513139</v>
      </c>
      <c r="P16" s="180">
        <f t="shared" ca="1" si="12"/>
        <v>1.920026508657884</v>
      </c>
      <c r="Q16" s="180">
        <f t="shared" ca="1" si="13"/>
        <v>0</v>
      </c>
      <c r="R16" s="181">
        <f t="shared" ca="1" si="14"/>
        <v>347.66480000000001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347.66480000000001</v>
      </c>
      <c r="I17" s="183">
        <f t="shared" ca="1" si="5"/>
        <v>268.91000000000003</v>
      </c>
      <c r="J17" s="180">
        <f t="shared" ca="1" si="6"/>
        <v>76.83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347.66</v>
      </c>
      <c r="N17" s="179">
        <f t="shared" ca="1" si="10"/>
        <v>268.91371273082899</v>
      </c>
      <c r="O17" s="180">
        <f t="shared" ca="1" si="11"/>
        <v>76.831060760513139</v>
      </c>
      <c r="P17" s="180">
        <f t="shared" ca="1" si="12"/>
        <v>1.920026508657884</v>
      </c>
      <c r="Q17" s="180">
        <f t="shared" ca="1" si="13"/>
        <v>0</v>
      </c>
      <c r="R17" s="181">
        <f t="shared" ca="1" si="14"/>
        <v>347.66480000000001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347.66480000000001</v>
      </c>
      <c r="I18" s="183">
        <f t="shared" ca="1" si="5"/>
        <v>268.91000000000003</v>
      </c>
      <c r="J18" s="180">
        <f t="shared" ca="1" si="6"/>
        <v>76.83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347.66</v>
      </c>
      <c r="N18" s="179">
        <f t="shared" ca="1" si="10"/>
        <v>268.91371273082899</v>
      </c>
      <c r="O18" s="180">
        <f t="shared" ca="1" si="11"/>
        <v>76.831060760513139</v>
      </c>
      <c r="P18" s="180">
        <f t="shared" ca="1" si="12"/>
        <v>1.920026508657884</v>
      </c>
      <c r="Q18" s="180">
        <f t="shared" ca="1" si="13"/>
        <v>0</v>
      </c>
      <c r="R18" s="181">
        <f t="shared" ca="1" si="14"/>
        <v>347.66480000000001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347.66480000000001</v>
      </c>
      <c r="I19" s="183">
        <f t="shared" ca="1" si="5"/>
        <v>268.91000000000003</v>
      </c>
      <c r="J19" s="180">
        <f t="shared" ca="1" si="6"/>
        <v>76.83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347.66</v>
      </c>
      <c r="N19" s="179">
        <f t="shared" ca="1" si="10"/>
        <v>268.91371273082899</v>
      </c>
      <c r="O19" s="180">
        <f t="shared" ca="1" si="11"/>
        <v>76.831060760513139</v>
      </c>
      <c r="P19" s="180">
        <f t="shared" ca="1" si="12"/>
        <v>1.920026508657884</v>
      </c>
      <c r="Q19" s="180">
        <f t="shared" ca="1" si="13"/>
        <v>0</v>
      </c>
      <c r="R19" s="181">
        <f t="shared" ca="1" si="14"/>
        <v>347.66480000000001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347.66480000000001</v>
      </c>
      <c r="I20" s="183">
        <f t="shared" ca="1" si="5"/>
        <v>268.91000000000003</v>
      </c>
      <c r="J20" s="180">
        <f t="shared" ca="1" si="6"/>
        <v>76.83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347.66</v>
      </c>
      <c r="N20" s="179">
        <f t="shared" ca="1" si="10"/>
        <v>268.91371273082899</v>
      </c>
      <c r="O20" s="180">
        <f t="shared" ca="1" si="11"/>
        <v>76.831060760513139</v>
      </c>
      <c r="P20" s="180">
        <f t="shared" ca="1" si="12"/>
        <v>1.920026508657884</v>
      </c>
      <c r="Q20" s="180">
        <f t="shared" ca="1" si="13"/>
        <v>0</v>
      </c>
      <c r="R20" s="181">
        <f t="shared" ca="1" si="14"/>
        <v>347.66480000000001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347.66480000000001</v>
      </c>
      <c r="I21" s="183">
        <f t="shared" ca="1" si="5"/>
        <v>268.91000000000003</v>
      </c>
      <c r="J21" s="180">
        <f t="shared" ca="1" si="6"/>
        <v>76.83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347.66</v>
      </c>
      <c r="N21" s="179">
        <f t="shared" ca="1" si="10"/>
        <v>268.91371273082899</v>
      </c>
      <c r="O21" s="180">
        <f t="shared" ca="1" si="11"/>
        <v>76.831060760513139</v>
      </c>
      <c r="P21" s="180">
        <f t="shared" ca="1" si="12"/>
        <v>1.920026508657884</v>
      </c>
      <c r="Q21" s="180">
        <f t="shared" ca="1" si="13"/>
        <v>0</v>
      </c>
      <c r="R21" s="181">
        <f t="shared" ca="1" si="14"/>
        <v>347.66480000000001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347.66480000000001</v>
      </c>
      <c r="I22" s="183">
        <f t="shared" ca="1" si="5"/>
        <v>268.91000000000003</v>
      </c>
      <c r="J22" s="180">
        <f t="shared" ca="1" si="6"/>
        <v>76.83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347.66</v>
      </c>
      <c r="N22" s="179">
        <f t="shared" ca="1" si="10"/>
        <v>268.91371273082899</v>
      </c>
      <c r="O22" s="180">
        <f t="shared" ca="1" si="11"/>
        <v>76.831060760513139</v>
      </c>
      <c r="P22" s="180">
        <f t="shared" ca="1" si="12"/>
        <v>1.920026508657884</v>
      </c>
      <c r="Q22" s="180">
        <f t="shared" ca="1" si="13"/>
        <v>0</v>
      </c>
      <c r="R22" s="181">
        <f t="shared" ca="1" si="14"/>
        <v>347.66480000000001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412</v>
      </c>
      <c r="H23" s="182">
        <f t="shared" ca="1" si="2"/>
        <v>395.6848</v>
      </c>
      <c r="I23" s="183">
        <f t="shared" ca="1" si="5"/>
        <v>316.93</v>
      </c>
      <c r="J23" s="180">
        <f t="shared" ca="1" si="6"/>
        <v>76.83</v>
      </c>
      <c r="K23" s="180">
        <f t="shared" ca="1" si="7"/>
        <v>1.92</v>
      </c>
      <c r="L23" s="180">
        <f t="shared" ca="1" si="8"/>
        <v>0</v>
      </c>
      <c r="M23" s="181">
        <f t="shared" ca="1" si="9"/>
        <v>395.68</v>
      </c>
      <c r="N23" s="179">
        <f t="shared" ca="1" si="10"/>
        <v>316.93384468257176</v>
      </c>
      <c r="O23" s="180">
        <f t="shared" ca="1" si="11"/>
        <v>76.830932025879491</v>
      </c>
      <c r="P23" s="180">
        <f t="shared" ca="1" si="12"/>
        <v>1.9200232915487261</v>
      </c>
      <c r="Q23" s="180">
        <f t="shared" ca="1" si="13"/>
        <v>0</v>
      </c>
      <c r="R23" s="181">
        <f t="shared" ca="1" si="14"/>
        <v>395.68479999999994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462</v>
      </c>
      <c r="H24" s="182">
        <f t="shared" ca="1" si="2"/>
        <v>443.70479999999998</v>
      </c>
      <c r="I24" s="183">
        <f t="shared" ca="1" si="5"/>
        <v>364.95</v>
      </c>
      <c r="J24" s="180">
        <f t="shared" ca="1" si="6"/>
        <v>76.83</v>
      </c>
      <c r="K24" s="180">
        <f t="shared" ca="1" si="7"/>
        <v>1.92</v>
      </c>
      <c r="L24" s="180">
        <f t="shared" ca="1" si="8"/>
        <v>0</v>
      </c>
      <c r="M24" s="181">
        <f t="shared" ca="1" si="9"/>
        <v>443.7</v>
      </c>
      <c r="N24" s="179">
        <f t="shared" ca="1" si="10"/>
        <v>364.95394807302227</v>
      </c>
      <c r="O24" s="180">
        <f t="shared" ca="1" si="11"/>
        <v>76.830831156186605</v>
      </c>
      <c r="P24" s="180">
        <f t="shared" ca="1" si="12"/>
        <v>1.920020770791075</v>
      </c>
      <c r="Q24" s="180">
        <f t="shared" ca="1" si="13"/>
        <v>0</v>
      </c>
      <c r="R24" s="181">
        <f t="shared" ca="1" si="14"/>
        <v>443.70479999999998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512</v>
      </c>
      <c r="H25" s="182">
        <f t="shared" ca="1" si="2"/>
        <v>491.72480000000002</v>
      </c>
      <c r="I25" s="183">
        <f t="shared" ca="1" si="5"/>
        <v>412.97</v>
      </c>
      <c r="J25" s="180">
        <f t="shared" ca="1" si="6"/>
        <v>76.83</v>
      </c>
      <c r="K25" s="180">
        <f t="shared" ca="1" si="7"/>
        <v>1.92</v>
      </c>
      <c r="L25" s="180">
        <f t="shared" ca="1" si="8"/>
        <v>0</v>
      </c>
      <c r="M25" s="181">
        <f t="shared" ca="1" si="9"/>
        <v>491.72</v>
      </c>
      <c r="N25" s="179">
        <f t="shared" ca="1" si="10"/>
        <v>412.9740312698284</v>
      </c>
      <c r="O25" s="180">
        <f t="shared" ca="1" si="11"/>
        <v>76.83074998779793</v>
      </c>
      <c r="P25" s="180">
        <f t="shared" ca="1" si="12"/>
        <v>1.9200187423737085</v>
      </c>
      <c r="Q25" s="180">
        <f t="shared" ca="1" si="13"/>
        <v>0</v>
      </c>
      <c r="R25" s="181">
        <f t="shared" ca="1" si="14"/>
        <v>491.72480000000007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562</v>
      </c>
      <c r="H26" s="182">
        <f t="shared" ca="1" si="2"/>
        <v>539.74480000000005</v>
      </c>
      <c r="I26" s="183">
        <f t="shared" ca="1" si="5"/>
        <v>460.99</v>
      </c>
      <c r="J26" s="180">
        <f t="shared" ca="1" si="6"/>
        <v>76.83</v>
      </c>
      <c r="K26" s="180">
        <f t="shared" ca="1" si="7"/>
        <v>1.92</v>
      </c>
      <c r="L26" s="180">
        <f t="shared" ca="1" si="8"/>
        <v>0</v>
      </c>
      <c r="M26" s="181">
        <f t="shared" ca="1" si="9"/>
        <v>539.74</v>
      </c>
      <c r="N26" s="179">
        <f t="shared" ca="1" si="10"/>
        <v>460.99409966280064</v>
      </c>
      <c r="O26" s="180">
        <f t="shared" ca="1" si="11"/>
        <v>76.830683262311481</v>
      </c>
      <c r="P26" s="180">
        <f t="shared" ca="1" si="12"/>
        <v>1.9200170748879091</v>
      </c>
      <c r="Q26" s="180">
        <f t="shared" ca="1" si="13"/>
        <v>0</v>
      </c>
      <c r="R26" s="181">
        <f t="shared" ca="1" si="14"/>
        <v>539.74480000000005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562</v>
      </c>
      <c r="H27" s="182">
        <f t="shared" ca="1" si="2"/>
        <v>539.74480000000005</v>
      </c>
      <c r="I27" s="183">
        <f t="shared" ca="1" si="5"/>
        <v>460.99</v>
      </c>
      <c r="J27" s="180">
        <f t="shared" ca="1" si="6"/>
        <v>76.83</v>
      </c>
      <c r="K27" s="180">
        <f t="shared" ca="1" si="7"/>
        <v>1.92</v>
      </c>
      <c r="L27" s="180">
        <f t="shared" ca="1" si="8"/>
        <v>0</v>
      </c>
      <c r="M27" s="181">
        <f t="shared" ca="1" si="9"/>
        <v>539.74</v>
      </c>
      <c r="N27" s="179">
        <f t="shared" ca="1" si="10"/>
        <v>460.99409966280064</v>
      </c>
      <c r="O27" s="180">
        <f t="shared" ca="1" si="11"/>
        <v>76.830683262311481</v>
      </c>
      <c r="P27" s="180">
        <f t="shared" ca="1" si="12"/>
        <v>1.9200170748879091</v>
      </c>
      <c r="Q27" s="180">
        <f t="shared" ca="1" si="13"/>
        <v>0</v>
      </c>
      <c r="R27" s="181">
        <f t="shared" ca="1" si="14"/>
        <v>539.74480000000005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562</v>
      </c>
      <c r="H28" s="182">
        <f t="shared" ca="1" si="2"/>
        <v>539.74480000000005</v>
      </c>
      <c r="I28" s="183">
        <f t="shared" ca="1" si="5"/>
        <v>460.99</v>
      </c>
      <c r="J28" s="180">
        <f t="shared" ca="1" si="6"/>
        <v>76.83</v>
      </c>
      <c r="K28" s="180">
        <f t="shared" ca="1" si="7"/>
        <v>1.92</v>
      </c>
      <c r="L28" s="180">
        <f t="shared" ca="1" si="8"/>
        <v>0</v>
      </c>
      <c r="M28" s="181">
        <f t="shared" ca="1" si="9"/>
        <v>539.74</v>
      </c>
      <c r="N28" s="179">
        <f t="shared" ca="1" si="10"/>
        <v>460.99409966280064</v>
      </c>
      <c r="O28" s="180">
        <f t="shared" ca="1" si="11"/>
        <v>76.830683262311481</v>
      </c>
      <c r="P28" s="180">
        <f t="shared" ca="1" si="12"/>
        <v>1.9200170748879091</v>
      </c>
      <c r="Q28" s="180">
        <f t="shared" ca="1" si="13"/>
        <v>0</v>
      </c>
      <c r="R28" s="181">
        <f t="shared" ca="1" si="14"/>
        <v>539.74480000000005</v>
      </c>
      <c r="W28" s="46"/>
      <c r="X28" s="46">
        <v>28</v>
      </c>
    </row>
    <row r="29" spans="1:24">
      <c r="A29" s="61" t="s">
        <v>71</v>
      </c>
      <c r="B29" s="174">
        <f t="shared" ca="1" si="3"/>
        <v>682.82912699999997</v>
      </c>
      <c r="C29" s="179">
        <f t="shared" ca="1" si="4"/>
        <v>509.39052874199996</v>
      </c>
      <c r="D29" s="180">
        <f t="shared" ca="1" si="4"/>
        <v>164.08383921810002</v>
      </c>
      <c r="E29" s="180">
        <f t="shared" ca="1" si="4"/>
        <v>9.3547590398999994</v>
      </c>
      <c r="F29" s="181">
        <f t="shared" ca="1" si="4"/>
        <v>0</v>
      </c>
      <c r="G29" s="182">
        <f t="shared" ca="1" si="1"/>
        <v>621.80087100000003</v>
      </c>
      <c r="H29" s="182">
        <f t="shared" ca="1" si="2"/>
        <v>597.17755699999998</v>
      </c>
      <c r="I29" s="183">
        <f t="shared" ca="1" si="5"/>
        <v>445.5</v>
      </c>
      <c r="J29" s="180">
        <f t="shared" ca="1" si="6"/>
        <v>143.5</v>
      </c>
      <c r="K29" s="180">
        <f t="shared" ca="1" si="7"/>
        <v>8.18</v>
      </c>
      <c r="L29" s="180">
        <f t="shared" ca="1" si="8"/>
        <v>0</v>
      </c>
      <c r="M29" s="181">
        <f t="shared" ca="1" si="9"/>
        <v>597.17999999999995</v>
      </c>
      <c r="N29" s="179">
        <f t="shared" ca="1" si="10"/>
        <v>445.49817750678187</v>
      </c>
      <c r="O29" s="180">
        <f t="shared" ca="1" si="11"/>
        <v>143.49941295672997</v>
      </c>
      <c r="P29" s="180">
        <f t="shared" ca="1" si="12"/>
        <v>8.1799665364881609</v>
      </c>
      <c r="Q29" s="180">
        <f t="shared" ca="1" si="13"/>
        <v>0</v>
      </c>
      <c r="R29" s="181">
        <f t="shared" ca="1" si="14"/>
        <v>597.17755699999998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682.82912699999997</v>
      </c>
      <c r="H30" s="182">
        <f t="shared" ca="1" si="2"/>
        <v>655.78909399999998</v>
      </c>
      <c r="I30" s="183">
        <f t="shared" ca="1" si="5"/>
        <v>489.22</v>
      </c>
      <c r="J30" s="180">
        <f t="shared" ca="1" si="6"/>
        <v>157.58000000000001</v>
      </c>
      <c r="K30" s="180">
        <f t="shared" ca="1" si="7"/>
        <v>8.98</v>
      </c>
      <c r="L30" s="180">
        <f t="shared" ca="1" si="8"/>
        <v>0</v>
      </c>
      <c r="M30" s="181">
        <f t="shared" ca="1" si="9"/>
        <v>655.78000000000009</v>
      </c>
      <c r="N30" s="179">
        <f t="shared" ca="1" si="10"/>
        <v>489.22678423660369</v>
      </c>
      <c r="O30" s="180">
        <f t="shared" ca="1" si="11"/>
        <v>157.58218523364542</v>
      </c>
      <c r="P30" s="180">
        <f t="shared" ca="1" si="12"/>
        <v>8.9801245297508299</v>
      </c>
      <c r="Q30" s="180">
        <f t="shared" ca="1" si="13"/>
        <v>0</v>
      </c>
      <c r="R30" s="181">
        <f t="shared" ca="1" si="14"/>
        <v>655.78909399999998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655.78909399999998</v>
      </c>
      <c r="I31" s="183">
        <f t="shared" ca="1" si="5"/>
        <v>489.22</v>
      </c>
      <c r="J31" s="180">
        <f t="shared" ca="1" si="6"/>
        <v>157.58000000000001</v>
      </c>
      <c r="K31" s="180">
        <f t="shared" ca="1" si="7"/>
        <v>8.98</v>
      </c>
      <c r="L31" s="180">
        <f t="shared" ca="1" si="8"/>
        <v>0</v>
      </c>
      <c r="M31" s="181">
        <f t="shared" ca="1" si="9"/>
        <v>655.78000000000009</v>
      </c>
      <c r="N31" s="179">
        <f t="shared" ca="1" si="10"/>
        <v>489.22678423660369</v>
      </c>
      <c r="O31" s="180">
        <f t="shared" ca="1" si="11"/>
        <v>157.58218523364542</v>
      </c>
      <c r="P31" s="180">
        <f t="shared" ca="1" si="12"/>
        <v>8.9801245297508299</v>
      </c>
      <c r="Q31" s="180">
        <f t="shared" ca="1" si="13"/>
        <v>0</v>
      </c>
      <c r="R31" s="181">
        <f t="shared" ca="1" si="14"/>
        <v>655.78909399999998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655.78909399999998</v>
      </c>
      <c r="I32" s="183">
        <f t="shared" ca="1" si="5"/>
        <v>489.22</v>
      </c>
      <c r="J32" s="180">
        <f t="shared" ca="1" si="6"/>
        <v>157.58000000000001</v>
      </c>
      <c r="K32" s="180">
        <f t="shared" ca="1" si="7"/>
        <v>8.98</v>
      </c>
      <c r="L32" s="180">
        <f t="shared" ca="1" si="8"/>
        <v>0</v>
      </c>
      <c r="M32" s="181">
        <f t="shared" ca="1" si="9"/>
        <v>655.78000000000009</v>
      </c>
      <c r="N32" s="179">
        <f t="shared" ca="1" si="10"/>
        <v>489.22678423660369</v>
      </c>
      <c r="O32" s="180">
        <f t="shared" ca="1" si="11"/>
        <v>157.58218523364542</v>
      </c>
      <c r="P32" s="180">
        <f t="shared" ca="1" si="12"/>
        <v>8.9801245297508299</v>
      </c>
      <c r="Q32" s="180">
        <f t="shared" ca="1" si="13"/>
        <v>0</v>
      </c>
      <c r="R32" s="181">
        <f t="shared" ca="1" si="14"/>
        <v>655.78909399999998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655.78909399999998</v>
      </c>
      <c r="I33" s="183">
        <f t="shared" ca="1" si="5"/>
        <v>489.22</v>
      </c>
      <c r="J33" s="180">
        <f t="shared" ca="1" si="6"/>
        <v>157.58000000000001</v>
      </c>
      <c r="K33" s="180">
        <f t="shared" ca="1" si="7"/>
        <v>8.98</v>
      </c>
      <c r="L33" s="180">
        <f t="shared" ca="1" si="8"/>
        <v>0</v>
      </c>
      <c r="M33" s="181">
        <f t="shared" ca="1" si="9"/>
        <v>655.78000000000009</v>
      </c>
      <c r="N33" s="179">
        <f t="shared" ca="1" si="10"/>
        <v>489.22678423660369</v>
      </c>
      <c r="O33" s="180">
        <f t="shared" ca="1" si="11"/>
        <v>157.58218523364542</v>
      </c>
      <c r="P33" s="180">
        <f t="shared" ca="1" si="12"/>
        <v>8.9801245297508299</v>
      </c>
      <c r="Q33" s="180">
        <f t="shared" ca="1" si="13"/>
        <v>0</v>
      </c>
      <c r="R33" s="181">
        <f t="shared" ca="1" si="14"/>
        <v>655.78909399999998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655.78909399999998</v>
      </c>
      <c r="I34" s="183">
        <f t="shared" ca="1" si="5"/>
        <v>489.22</v>
      </c>
      <c r="J34" s="180">
        <f t="shared" ca="1" si="6"/>
        <v>157.58000000000001</v>
      </c>
      <c r="K34" s="180">
        <f t="shared" ca="1" si="7"/>
        <v>8.98</v>
      </c>
      <c r="L34" s="180">
        <f t="shared" ca="1" si="8"/>
        <v>0</v>
      </c>
      <c r="M34" s="181">
        <f t="shared" ca="1" si="9"/>
        <v>655.78000000000009</v>
      </c>
      <c r="N34" s="179">
        <f t="shared" ca="1" si="10"/>
        <v>489.22678423660369</v>
      </c>
      <c r="O34" s="180">
        <f t="shared" ca="1" si="11"/>
        <v>157.58218523364542</v>
      </c>
      <c r="P34" s="180">
        <f t="shared" ca="1" si="12"/>
        <v>8.9801245297508299</v>
      </c>
      <c r="Q34" s="180">
        <f t="shared" ca="1" si="13"/>
        <v>0</v>
      </c>
      <c r="R34" s="181">
        <f t="shared" ca="1" si="14"/>
        <v>655.78909399999998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655.78909399999998</v>
      </c>
      <c r="I35" s="183">
        <f t="shared" ca="1" si="5"/>
        <v>489.22</v>
      </c>
      <c r="J35" s="180">
        <f t="shared" ca="1" si="6"/>
        <v>157.58000000000001</v>
      </c>
      <c r="K35" s="180">
        <f t="shared" ca="1" si="7"/>
        <v>8.98</v>
      </c>
      <c r="L35" s="180">
        <f t="shared" ca="1" si="8"/>
        <v>0</v>
      </c>
      <c r="M35" s="181">
        <f t="shared" ca="1" si="9"/>
        <v>655.78000000000009</v>
      </c>
      <c r="N35" s="179">
        <f t="shared" ca="1" si="10"/>
        <v>489.22678423660369</v>
      </c>
      <c r="O35" s="180">
        <f t="shared" ca="1" si="11"/>
        <v>157.58218523364542</v>
      </c>
      <c r="P35" s="180">
        <f t="shared" ca="1" si="12"/>
        <v>8.9801245297508299</v>
      </c>
      <c r="Q35" s="180">
        <f t="shared" ca="1" si="13"/>
        <v>0</v>
      </c>
      <c r="R35" s="181">
        <f t="shared" ca="1" si="14"/>
        <v>655.78909399999998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655.78909399999998</v>
      </c>
      <c r="I36" s="183">
        <f t="shared" ca="1" si="5"/>
        <v>489.22</v>
      </c>
      <c r="J36" s="180">
        <f t="shared" ca="1" si="6"/>
        <v>157.58000000000001</v>
      </c>
      <c r="K36" s="180">
        <f t="shared" ca="1" si="7"/>
        <v>8.98</v>
      </c>
      <c r="L36" s="180">
        <f t="shared" ca="1" si="8"/>
        <v>0</v>
      </c>
      <c r="M36" s="181">
        <f t="shared" ca="1" si="9"/>
        <v>655.78000000000009</v>
      </c>
      <c r="N36" s="179">
        <f t="shared" ca="1" si="10"/>
        <v>489.22678423660369</v>
      </c>
      <c r="O36" s="180">
        <f t="shared" ca="1" si="11"/>
        <v>157.58218523364542</v>
      </c>
      <c r="P36" s="180">
        <f t="shared" ca="1" si="12"/>
        <v>8.9801245297508299</v>
      </c>
      <c r="Q36" s="180">
        <f t="shared" ca="1" si="13"/>
        <v>0</v>
      </c>
      <c r="R36" s="181">
        <f t="shared" ca="1" si="14"/>
        <v>655.78909399999998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655.78909399999998</v>
      </c>
      <c r="I37" s="183">
        <f t="shared" ca="1" si="5"/>
        <v>489.22</v>
      </c>
      <c r="J37" s="180">
        <f t="shared" ca="1" si="6"/>
        <v>157.58000000000001</v>
      </c>
      <c r="K37" s="180">
        <f t="shared" ca="1" si="7"/>
        <v>8.98</v>
      </c>
      <c r="L37" s="180">
        <f t="shared" ca="1" si="8"/>
        <v>0</v>
      </c>
      <c r="M37" s="181">
        <f t="shared" ca="1" si="9"/>
        <v>655.78000000000009</v>
      </c>
      <c r="N37" s="179">
        <f t="shared" ca="1" si="10"/>
        <v>489.22678423660369</v>
      </c>
      <c r="O37" s="180">
        <f t="shared" ca="1" si="11"/>
        <v>157.58218523364542</v>
      </c>
      <c r="P37" s="180">
        <f t="shared" ca="1" si="12"/>
        <v>8.9801245297508299</v>
      </c>
      <c r="Q37" s="180">
        <f t="shared" ca="1" si="13"/>
        <v>0</v>
      </c>
      <c r="R37" s="181">
        <f t="shared" ca="1" si="14"/>
        <v>655.78909399999998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655.78909399999998</v>
      </c>
      <c r="I38" s="183">
        <f t="shared" ca="1" si="5"/>
        <v>489.22</v>
      </c>
      <c r="J38" s="180">
        <f t="shared" ca="1" si="6"/>
        <v>157.58000000000001</v>
      </c>
      <c r="K38" s="180">
        <f t="shared" ca="1" si="7"/>
        <v>8.98</v>
      </c>
      <c r="L38" s="180">
        <f t="shared" ca="1" si="8"/>
        <v>0</v>
      </c>
      <c r="M38" s="181">
        <f t="shared" ca="1" si="9"/>
        <v>655.78000000000009</v>
      </c>
      <c r="N38" s="179">
        <f t="shared" ca="1" si="10"/>
        <v>489.22678423660369</v>
      </c>
      <c r="O38" s="180">
        <f t="shared" ca="1" si="11"/>
        <v>157.58218523364542</v>
      </c>
      <c r="P38" s="180">
        <f t="shared" ca="1" si="12"/>
        <v>8.9801245297508299</v>
      </c>
      <c r="Q38" s="180">
        <f t="shared" ca="1" si="13"/>
        <v>0</v>
      </c>
      <c r="R38" s="181">
        <f t="shared" ca="1" si="14"/>
        <v>655.78909399999998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655.78909399999998</v>
      </c>
      <c r="I39" s="183">
        <f t="shared" ca="1" si="5"/>
        <v>489.22</v>
      </c>
      <c r="J39" s="180">
        <f t="shared" ca="1" si="6"/>
        <v>157.58000000000001</v>
      </c>
      <c r="K39" s="180">
        <f t="shared" ca="1" si="7"/>
        <v>8.98</v>
      </c>
      <c r="L39" s="180">
        <f t="shared" ca="1" si="8"/>
        <v>0</v>
      </c>
      <c r="M39" s="181">
        <f t="shared" ca="1" si="9"/>
        <v>655.78000000000009</v>
      </c>
      <c r="N39" s="179">
        <f t="shared" ca="1" si="10"/>
        <v>489.22678423660369</v>
      </c>
      <c r="O39" s="180">
        <f t="shared" ca="1" si="11"/>
        <v>157.58218523364542</v>
      </c>
      <c r="P39" s="180">
        <f t="shared" ca="1" si="12"/>
        <v>8.9801245297508299</v>
      </c>
      <c r="Q39" s="180">
        <f t="shared" ca="1" si="13"/>
        <v>0</v>
      </c>
      <c r="R39" s="181">
        <f t="shared" ca="1" si="14"/>
        <v>655.78909399999998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655.78909399999998</v>
      </c>
      <c r="I40" s="183">
        <f t="shared" ca="1" si="5"/>
        <v>489.22</v>
      </c>
      <c r="J40" s="180">
        <f t="shared" ca="1" si="6"/>
        <v>157.58000000000001</v>
      </c>
      <c r="K40" s="180">
        <f t="shared" ca="1" si="7"/>
        <v>8.98</v>
      </c>
      <c r="L40" s="180">
        <f t="shared" ca="1" si="8"/>
        <v>0</v>
      </c>
      <c r="M40" s="181">
        <f t="shared" ca="1" si="9"/>
        <v>655.78000000000009</v>
      </c>
      <c r="N40" s="179">
        <f t="shared" ca="1" si="10"/>
        <v>489.22678423660369</v>
      </c>
      <c r="O40" s="180">
        <f t="shared" ca="1" si="11"/>
        <v>157.58218523364542</v>
      </c>
      <c r="P40" s="180">
        <f t="shared" ca="1" si="12"/>
        <v>8.9801245297508299</v>
      </c>
      <c r="Q40" s="180">
        <f t="shared" ca="1" si="13"/>
        <v>0</v>
      </c>
      <c r="R40" s="181">
        <f t="shared" ca="1" si="14"/>
        <v>655.78909399999998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655.78909399999998</v>
      </c>
      <c r="I41" s="183">
        <f t="shared" ca="1" si="5"/>
        <v>489.22</v>
      </c>
      <c r="J41" s="180">
        <f t="shared" ca="1" si="6"/>
        <v>157.58000000000001</v>
      </c>
      <c r="K41" s="180">
        <f t="shared" ca="1" si="7"/>
        <v>8.98</v>
      </c>
      <c r="L41" s="180">
        <f t="shared" ca="1" si="8"/>
        <v>0</v>
      </c>
      <c r="M41" s="181">
        <f t="shared" ca="1" si="9"/>
        <v>655.78000000000009</v>
      </c>
      <c r="N41" s="179">
        <f t="shared" ca="1" si="10"/>
        <v>489.22678423660369</v>
      </c>
      <c r="O41" s="180">
        <f t="shared" ca="1" si="11"/>
        <v>157.58218523364542</v>
      </c>
      <c r="P41" s="180">
        <f t="shared" ca="1" si="12"/>
        <v>8.9801245297508299</v>
      </c>
      <c r="Q41" s="180">
        <f t="shared" ca="1" si="13"/>
        <v>0</v>
      </c>
      <c r="R41" s="181">
        <f t="shared" ca="1" si="14"/>
        <v>655.78909399999998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655.78909399999998</v>
      </c>
      <c r="I42" s="183">
        <f t="shared" ca="1" si="5"/>
        <v>489.22</v>
      </c>
      <c r="J42" s="180">
        <f t="shared" ca="1" si="6"/>
        <v>157.58000000000001</v>
      </c>
      <c r="K42" s="180">
        <f t="shared" ca="1" si="7"/>
        <v>8.98</v>
      </c>
      <c r="L42" s="180">
        <f t="shared" ca="1" si="8"/>
        <v>0</v>
      </c>
      <c r="M42" s="181">
        <f t="shared" ca="1" si="9"/>
        <v>655.78000000000009</v>
      </c>
      <c r="N42" s="179">
        <f t="shared" ca="1" si="10"/>
        <v>489.22678423660369</v>
      </c>
      <c r="O42" s="180">
        <f t="shared" ca="1" si="11"/>
        <v>157.58218523364542</v>
      </c>
      <c r="P42" s="180">
        <f t="shared" ca="1" si="12"/>
        <v>8.9801245297508299</v>
      </c>
      <c r="Q42" s="180">
        <f t="shared" ca="1" si="13"/>
        <v>0</v>
      </c>
      <c r="R42" s="181">
        <f t="shared" ca="1" si="14"/>
        <v>655.78909399999998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655.78909399999998</v>
      </c>
      <c r="I43" s="183">
        <f t="shared" ca="1" si="5"/>
        <v>489.22</v>
      </c>
      <c r="J43" s="180">
        <f t="shared" ca="1" si="6"/>
        <v>157.58000000000001</v>
      </c>
      <c r="K43" s="180">
        <f t="shared" ca="1" si="7"/>
        <v>8.98</v>
      </c>
      <c r="L43" s="180">
        <f t="shared" ca="1" si="8"/>
        <v>0</v>
      </c>
      <c r="M43" s="181">
        <f t="shared" ca="1" si="9"/>
        <v>655.78000000000009</v>
      </c>
      <c r="N43" s="179">
        <f t="shared" ca="1" si="10"/>
        <v>489.22678423660369</v>
      </c>
      <c r="O43" s="180">
        <f t="shared" ca="1" si="11"/>
        <v>157.58218523364542</v>
      </c>
      <c r="P43" s="180">
        <f t="shared" ca="1" si="12"/>
        <v>8.9801245297508299</v>
      </c>
      <c r="Q43" s="180">
        <f t="shared" ca="1" si="13"/>
        <v>0</v>
      </c>
      <c r="R43" s="181">
        <f t="shared" ca="1" si="14"/>
        <v>655.78909399999998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655.78909399999998</v>
      </c>
      <c r="I44" s="183">
        <f t="shared" ca="1" si="5"/>
        <v>489.22</v>
      </c>
      <c r="J44" s="180">
        <f t="shared" ca="1" si="6"/>
        <v>157.58000000000001</v>
      </c>
      <c r="K44" s="180">
        <f t="shared" ca="1" si="7"/>
        <v>8.98</v>
      </c>
      <c r="L44" s="180">
        <f t="shared" ca="1" si="8"/>
        <v>0</v>
      </c>
      <c r="M44" s="181">
        <f t="shared" ca="1" si="9"/>
        <v>655.78000000000009</v>
      </c>
      <c r="N44" s="179">
        <f t="shared" ca="1" si="10"/>
        <v>489.22678423660369</v>
      </c>
      <c r="O44" s="180">
        <f t="shared" ca="1" si="11"/>
        <v>157.58218523364542</v>
      </c>
      <c r="P44" s="180">
        <f t="shared" ca="1" si="12"/>
        <v>8.9801245297508299</v>
      </c>
      <c r="Q44" s="180">
        <f t="shared" ca="1" si="13"/>
        <v>0</v>
      </c>
      <c r="R44" s="181">
        <f t="shared" ca="1" si="14"/>
        <v>655.78909399999998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655.78909399999998</v>
      </c>
      <c r="I45" s="183">
        <f t="shared" ca="1" si="5"/>
        <v>489.22</v>
      </c>
      <c r="J45" s="180">
        <f t="shared" ca="1" si="6"/>
        <v>157.58000000000001</v>
      </c>
      <c r="K45" s="180">
        <f t="shared" ca="1" si="7"/>
        <v>8.98</v>
      </c>
      <c r="L45" s="180">
        <f t="shared" ca="1" si="8"/>
        <v>0</v>
      </c>
      <c r="M45" s="181">
        <f t="shared" ca="1" si="9"/>
        <v>655.78000000000009</v>
      </c>
      <c r="N45" s="179">
        <f t="shared" ca="1" si="10"/>
        <v>489.22678423660369</v>
      </c>
      <c r="O45" s="180">
        <f t="shared" ca="1" si="11"/>
        <v>157.58218523364542</v>
      </c>
      <c r="P45" s="180">
        <f t="shared" ca="1" si="12"/>
        <v>8.9801245297508299</v>
      </c>
      <c r="Q45" s="180">
        <f t="shared" ca="1" si="13"/>
        <v>0</v>
      </c>
      <c r="R45" s="181">
        <f t="shared" ca="1" si="14"/>
        <v>655.78909399999998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655.78909399999998</v>
      </c>
      <c r="I46" s="183">
        <f t="shared" ca="1" si="5"/>
        <v>489.22</v>
      </c>
      <c r="J46" s="180">
        <f t="shared" ca="1" si="6"/>
        <v>157.58000000000001</v>
      </c>
      <c r="K46" s="180">
        <f t="shared" ca="1" si="7"/>
        <v>8.98</v>
      </c>
      <c r="L46" s="180">
        <f t="shared" ca="1" si="8"/>
        <v>0</v>
      </c>
      <c r="M46" s="181">
        <f t="shared" ca="1" si="9"/>
        <v>655.78000000000009</v>
      </c>
      <c r="N46" s="179">
        <f t="shared" ca="1" si="10"/>
        <v>489.22678423660369</v>
      </c>
      <c r="O46" s="180">
        <f t="shared" ca="1" si="11"/>
        <v>157.58218523364542</v>
      </c>
      <c r="P46" s="180">
        <f t="shared" ca="1" si="12"/>
        <v>8.9801245297508299</v>
      </c>
      <c r="Q46" s="180">
        <f t="shared" ca="1" si="13"/>
        <v>0</v>
      </c>
      <c r="R46" s="181">
        <f t="shared" ca="1" si="14"/>
        <v>655.78909399999998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655.78909399999998</v>
      </c>
      <c r="I47" s="183">
        <f t="shared" ca="1" si="5"/>
        <v>489.22</v>
      </c>
      <c r="J47" s="180">
        <f t="shared" ca="1" si="6"/>
        <v>157.58000000000001</v>
      </c>
      <c r="K47" s="180">
        <f t="shared" ca="1" si="7"/>
        <v>8.98</v>
      </c>
      <c r="L47" s="180">
        <f t="shared" ca="1" si="8"/>
        <v>0</v>
      </c>
      <c r="M47" s="181">
        <f t="shared" ca="1" si="9"/>
        <v>655.78000000000009</v>
      </c>
      <c r="N47" s="179">
        <f t="shared" ca="1" si="10"/>
        <v>489.22678423660369</v>
      </c>
      <c r="O47" s="180">
        <f t="shared" ca="1" si="11"/>
        <v>157.58218523364542</v>
      </c>
      <c r="P47" s="180">
        <f t="shared" ca="1" si="12"/>
        <v>8.9801245297508299</v>
      </c>
      <c r="Q47" s="180">
        <f t="shared" ca="1" si="13"/>
        <v>0</v>
      </c>
      <c r="R47" s="181">
        <f t="shared" ca="1" si="14"/>
        <v>655.78909399999998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655.78909399999998</v>
      </c>
      <c r="I48" s="183">
        <f t="shared" ca="1" si="5"/>
        <v>489.22</v>
      </c>
      <c r="J48" s="180">
        <f t="shared" ca="1" si="6"/>
        <v>157.58000000000001</v>
      </c>
      <c r="K48" s="180">
        <f t="shared" ca="1" si="7"/>
        <v>8.98</v>
      </c>
      <c r="L48" s="180">
        <f t="shared" ca="1" si="8"/>
        <v>0</v>
      </c>
      <c r="M48" s="181">
        <f t="shared" ca="1" si="9"/>
        <v>655.78000000000009</v>
      </c>
      <c r="N48" s="179">
        <f t="shared" ca="1" si="10"/>
        <v>489.22678423660369</v>
      </c>
      <c r="O48" s="180">
        <f t="shared" ca="1" si="11"/>
        <v>157.58218523364542</v>
      </c>
      <c r="P48" s="180">
        <f t="shared" ca="1" si="12"/>
        <v>8.9801245297508299</v>
      </c>
      <c r="Q48" s="180">
        <f t="shared" ca="1" si="13"/>
        <v>0</v>
      </c>
      <c r="R48" s="181">
        <f t="shared" ca="1" si="14"/>
        <v>655.78909399999998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682.82912699999997</v>
      </c>
      <c r="H49" s="182">
        <f t="shared" ca="1" si="2"/>
        <v>655.78909399999998</v>
      </c>
      <c r="I49" s="183">
        <f t="shared" ca="1" si="5"/>
        <v>489.22</v>
      </c>
      <c r="J49" s="180">
        <f t="shared" ca="1" si="6"/>
        <v>157.58000000000001</v>
      </c>
      <c r="K49" s="180">
        <f t="shared" ca="1" si="7"/>
        <v>8.98</v>
      </c>
      <c r="L49" s="180">
        <f t="shared" ca="1" si="8"/>
        <v>0</v>
      </c>
      <c r="M49" s="181">
        <f t="shared" ca="1" si="9"/>
        <v>655.78000000000009</v>
      </c>
      <c r="N49" s="179">
        <f t="shared" ca="1" si="10"/>
        <v>489.22678423660369</v>
      </c>
      <c r="O49" s="180">
        <f t="shared" ca="1" si="11"/>
        <v>157.58218523364542</v>
      </c>
      <c r="P49" s="180">
        <f t="shared" ca="1" si="12"/>
        <v>8.9801245297508299</v>
      </c>
      <c r="Q49" s="180">
        <f t="shared" ca="1" si="13"/>
        <v>0</v>
      </c>
      <c r="R49" s="181">
        <f t="shared" ca="1" si="14"/>
        <v>655.78909399999998</v>
      </c>
      <c r="W49" s="46"/>
      <c r="X49" s="46">
        <v>49</v>
      </c>
    </row>
    <row r="50" spans="1:24">
      <c r="A50" s="61" t="s">
        <v>92</v>
      </c>
      <c r="B50" s="174">
        <f t="shared" ca="1" si="3"/>
        <v>682.82912699999997</v>
      </c>
      <c r="C50" s="179">
        <f t="shared" ca="1" si="15"/>
        <v>509.39052874199996</v>
      </c>
      <c r="D50" s="180">
        <f t="shared" ca="1" si="15"/>
        <v>164.08383921810002</v>
      </c>
      <c r="E50" s="180">
        <f t="shared" ca="1" si="15"/>
        <v>9.3547590398999994</v>
      </c>
      <c r="F50" s="181">
        <f t="shared" ca="1" si="15"/>
        <v>0</v>
      </c>
      <c r="G50" s="182">
        <f t="shared" ca="1" si="1"/>
        <v>682.82912699999997</v>
      </c>
      <c r="H50" s="182">
        <f t="shared" ca="1" si="2"/>
        <v>655.78909399999998</v>
      </c>
      <c r="I50" s="183">
        <f t="shared" ca="1" si="5"/>
        <v>489.22</v>
      </c>
      <c r="J50" s="180">
        <f t="shared" ca="1" si="6"/>
        <v>157.58000000000001</v>
      </c>
      <c r="K50" s="180">
        <f t="shared" ca="1" si="7"/>
        <v>8.98</v>
      </c>
      <c r="L50" s="180">
        <f t="shared" ca="1" si="8"/>
        <v>0</v>
      </c>
      <c r="M50" s="181">
        <f t="shared" ca="1" si="9"/>
        <v>655.78000000000009</v>
      </c>
      <c r="N50" s="179">
        <f t="shared" ca="1" si="10"/>
        <v>489.22678423660369</v>
      </c>
      <c r="O50" s="180">
        <f t="shared" ca="1" si="11"/>
        <v>157.58218523364542</v>
      </c>
      <c r="P50" s="180">
        <f t="shared" ca="1" si="12"/>
        <v>8.9801245297508299</v>
      </c>
      <c r="Q50" s="180">
        <f t="shared" ca="1" si="13"/>
        <v>0</v>
      </c>
      <c r="R50" s="181">
        <f t="shared" ca="1" si="14"/>
        <v>655.78909399999998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646.61500000000001</v>
      </c>
      <c r="H51" s="182">
        <f t="shared" ca="1" si="2"/>
        <v>621.00904600000001</v>
      </c>
      <c r="I51" s="183">
        <f t="shared" ca="1" si="5"/>
        <v>489.44</v>
      </c>
      <c r="J51" s="180">
        <f t="shared" ca="1" si="6"/>
        <v>129.65</v>
      </c>
      <c r="K51" s="180">
        <f t="shared" ca="1" si="7"/>
        <v>1.92</v>
      </c>
      <c r="L51" s="180">
        <f t="shared" ca="1" si="8"/>
        <v>0</v>
      </c>
      <c r="M51" s="181">
        <f t="shared" ca="1" si="9"/>
        <v>621.01</v>
      </c>
      <c r="N51" s="179">
        <f t="shared" ca="1" si="10"/>
        <v>489.43924811877429</v>
      </c>
      <c r="O51" s="180">
        <f t="shared" ca="1" si="11"/>
        <v>129.64980083074349</v>
      </c>
      <c r="P51" s="180">
        <f t="shared" ca="1" si="12"/>
        <v>1.9199970504822788</v>
      </c>
      <c r="Q51" s="180">
        <f t="shared" ca="1" si="13"/>
        <v>0</v>
      </c>
      <c r="R51" s="181">
        <f t="shared" ca="1" si="14"/>
        <v>621.00904600000001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637.61500000000001</v>
      </c>
      <c r="H52" s="182">
        <f t="shared" ca="1" si="2"/>
        <v>612.36544600000002</v>
      </c>
      <c r="I52" s="183">
        <f t="shared" ca="1" si="5"/>
        <v>489.44</v>
      </c>
      <c r="J52" s="180">
        <f t="shared" ca="1" si="6"/>
        <v>121.01</v>
      </c>
      <c r="K52" s="180">
        <f t="shared" ca="1" si="7"/>
        <v>1.92</v>
      </c>
      <c r="L52" s="180">
        <f t="shared" ca="1" si="8"/>
        <v>0</v>
      </c>
      <c r="M52" s="181">
        <f t="shared" ca="1" si="9"/>
        <v>612.37</v>
      </c>
      <c r="N52" s="179">
        <f t="shared" ca="1" si="10"/>
        <v>489.43636019112631</v>
      </c>
      <c r="O52" s="180">
        <f t="shared" ca="1" si="11"/>
        <v>121.00910008730017</v>
      </c>
      <c r="P52" s="180">
        <f t="shared" ca="1" si="12"/>
        <v>1.9199857215735585</v>
      </c>
      <c r="Q52" s="180">
        <f t="shared" ca="1" si="13"/>
        <v>0</v>
      </c>
      <c r="R52" s="181">
        <f t="shared" ca="1" si="14"/>
        <v>612.36544600000002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625.61500000000001</v>
      </c>
      <c r="H53" s="182">
        <f t="shared" ca="1" si="2"/>
        <v>600.84064599999999</v>
      </c>
      <c r="I53" s="183">
        <f t="shared" ca="1" si="5"/>
        <v>489.43</v>
      </c>
      <c r="J53" s="180">
        <f t="shared" ca="1" si="6"/>
        <v>109.48</v>
      </c>
      <c r="K53" s="180">
        <f t="shared" ca="1" si="7"/>
        <v>1.92</v>
      </c>
      <c r="L53" s="180">
        <f t="shared" ca="1" si="8"/>
        <v>0</v>
      </c>
      <c r="M53" s="181">
        <f t="shared" ca="1" si="9"/>
        <v>600.82999999999993</v>
      </c>
      <c r="N53" s="179">
        <f t="shared" ca="1" si="10"/>
        <v>489.43867212319628</v>
      </c>
      <c r="O53" s="180">
        <f t="shared" ca="1" si="11"/>
        <v>109.48193985666497</v>
      </c>
      <c r="P53" s="180">
        <f t="shared" ca="1" si="12"/>
        <v>1.9200340201388082</v>
      </c>
      <c r="Q53" s="180">
        <f t="shared" ca="1" si="13"/>
        <v>0</v>
      </c>
      <c r="R53" s="181">
        <f t="shared" ca="1" si="14"/>
        <v>600.84064600000011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625.61500000000001</v>
      </c>
      <c r="H54" s="182">
        <f t="shared" ca="1" si="2"/>
        <v>600.84064599999999</v>
      </c>
      <c r="I54" s="183">
        <f t="shared" ca="1" si="5"/>
        <v>489.43</v>
      </c>
      <c r="J54" s="180">
        <f t="shared" ca="1" si="6"/>
        <v>109.48</v>
      </c>
      <c r="K54" s="180">
        <f t="shared" ca="1" si="7"/>
        <v>1.92</v>
      </c>
      <c r="L54" s="180">
        <f t="shared" ca="1" si="8"/>
        <v>0</v>
      </c>
      <c r="M54" s="181">
        <f t="shared" ca="1" si="9"/>
        <v>600.82999999999993</v>
      </c>
      <c r="N54" s="179">
        <f t="shared" ca="1" si="10"/>
        <v>489.43867212319628</v>
      </c>
      <c r="O54" s="180">
        <f t="shared" ca="1" si="11"/>
        <v>109.48193985666497</v>
      </c>
      <c r="P54" s="180">
        <f t="shared" ca="1" si="12"/>
        <v>1.9200340201388082</v>
      </c>
      <c r="Q54" s="180">
        <f t="shared" ca="1" si="13"/>
        <v>0</v>
      </c>
      <c r="R54" s="181">
        <f t="shared" ca="1" si="14"/>
        <v>600.84064600000011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589</v>
      </c>
      <c r="H55" s="182">
        <f t="shared" ca="1" si="2"/>
        <v>565.67560000000003</v>
      </c>
      <c r="I55" s="183">
        <f t="shared" ca="1" si="5"/>
        <v>470.6</v>
      </c>
      <c r="J55" s="180">
        <f t="shared" ca="1" si="6"/>
        <v>93.16</v>
      </c>
      <c r="K55" s="180">
        <f t="shared" ca="1" si="7"/>
        <v>1.92</v>
      </c>
      <c r="L55" s="180">
        <f t="shared" ca="1" si="8"/>
        <v>0</v>
      </c>
      <c r="M55" s="181">
        <f t="shared" ca="1" si="9"/>
        <v>565.67999999999995</v>
      </c>
      <c r="N55" s="179">
        <f t="shared" ca="1" si="10"/>
        <v>470.59633955593279</v>
      </c>
      <c r="O55" s="180">
        <f t="shared" ca="1" si="11"/>
        <v>93.159275378305765</v>
      </c>
      <c r="P55" s="180">
        <f t="shared" ca="1" si="12"/>
        <v>1.9199850657615616</v>
      </c>
      <c r="Q55" s="180">
        <f t="shared" ca="1" si="13"/>
        <v>0</v>
      </c>
      <c r="R55" s="181">
        <f t="shared" ca="1" si="14"/>
        <v>565.67560000000014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535</v>
      </c>
      <c r="H56" s="182">
        <f t="shared" ca="1" si="2"/>
        <v>513.81399999999996</v>
      </c>
      <c r="I56" s="183">
        <f t="shared" ca="1" si="5"/>
        <v>435.06</v>
      </c>
      <c r="J56" s="180">
        <f t="shared" ca="1" si="6"/>
        <v>76.83</v>
      </c>
      <c r="K56" s="180">
        <f t="shared" ca="1" si="7"/>
        <v>1.92</v>
      </c>
      <c r="L56" s="180">
        <f t="shared" ca="1" si="8"/>
        <v>0</v>
      </c>
      <c r="M56" s="181">
        <f t="shared" ca="1" si="9"/>
        <v>513.80999999999995</v>
      </c>
      <c r="N56" s="179">
        <f t="shared" ca="1" si="10"/>
        <v>435.06338693291298</v>
      </c>
      <c r="O56" s="180">
        <f t="shared" ca="1" si="11"/>
        <v>76.8305981199276</v>
      </c>
      <c r="P56" s="180">
        <f t="shared" ca="1" si="12"/>
        <v>1.9200149471594559</v>
      </c>
      <c r="Q56" s="180">
        <f t="shared" ca="1" si="13"/>
        <v>0</v>
      </c>
      <c r="R56" s="181">
        <f t="shared" ca="1" si="14"/>
        <v>513.81399999999996</v>
      </c>
      <c r="W56" s="46"/>
      <c r="X56" s="46">
        <v>56</v>
      </c>
    </row>
    <row r="57" spans="1:24">
      <c r="A57" s="61" t="s">
        <v>99</v>
      </c>
      <c r="B57" s="174">
        <f t="shared" ca="1" si="3"/>
        <v>549.29012699999998</v>
      </c>
      <c r="C57" s="179">
        <f t="shared" ca="1" si="15"/>
        <v>409.77043474199991</v>
      </c>
      <c r="D57" s="180">
        <f t="shared" ca="1" si="15"/>
        <v>131.99441751810002</v>
      </c>
      <c r="E57" s="180">
        <f t="shared" ca="1" si="15"/>
        <v>7.5252747399000013</v>
      </c>
      <c r="F57" s="181">
        <f t="shared" ca="1" si="15"/>
        <v>0</v>
      </c>
      <c r="G57" s="182">
        <f t="shared" ca="1" si="1"/>
        <v>513</v>
      </c>
      <c r="H57" s="182">
        <f t="shared" ca="1" si="2"/>
        <v>492.68520000000001</v>
      </c>
      <c r="I57" s="183">
        <f t="shared" ca="1" si="5"/>
        <v>409.77</v>
      </c>
      <c r="J57" s="180">
        <f t="shared" ca="1" si="6"/>
        <v>80</v>
      </c>
      <c r="K57" s="180">
        <f t="shared" ca="1" si="7"/>
        <v>2.92</v>
      </c>
      <c r="L57" s="180">
        <f t="shared" ca="1" si="8"/>
        <v>0</v>
      </c>
      <c r="M57" s="181">
        <f t="shared" ca="1" si="9"/>
        <v>492.69</v>
      </c>
      <c r="N57" s="179">
        <f t="shared" ca="1" si="10"/>
        <v>409.76600784265969</v>
      </c>
      <c r="O57" s="180">
        <f t="shared" ca="1" si="11"/>
        <v>79.999220605248738</v>
      </c>
      <c r="P57" s="180">
        <f t="shared" ca="1" si="12"/>
        <v>2.919971552091579</v>
      </c>
      <c r="Q57" s="180">
        <f t="shared" ca="1" si="13"/>
        <v>0</v>
      </c>
      <c r="R57" s="181">
        <f t="shared" ca="1" si="14"/>
        <v>492.68520000000001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497.24162699999999</v>
      </c>
      <c r="C58" s="179">
        <f t="shared" ca="1" si="15"/>
        <v>370.94225374199993</v>
      </c>
      <c r="D58" s="180">
        <f t="shared" ca="1" si="15"/>
        <v>119.48716296810002</v>
      </c>
      <c r="E58" s="180">
        <f t="shared" ca="1" si="15"/>
        <v>6.8122102899000003</v>
      </c>
      <c r="F58" s="181">
        <f t="shared" ca="1" si="15"/>
        <v>0</v>
      </c>
      <c r="G58" s="182">
        <f t="shared" ca="1" si="1"/>
        <v>497.24162699999999</v>
      </c>
      <c r="H58" s="182">
        <f t="shared" ca="1" si="2"/>
        <v>477.550859</v>
      </c>
      <c r="I58" s="183">
        <f t="shared" ca="1" si="5"/>
        <v>370.94</v>
      </c>
      <c r="J58" s="180">
        <f t="shared" ca="1" si="6"/>
        <v>100.86</v>
      </c>
      <c r="K58" s="180">
        <f t="shared" ca="1" si="7"/>
        <v>5.75</v>
      </c>
      <c r="L58" s="180">
        <f t="shared" ca="1" si="8"/>
        <v>0</v>
      </c>
      <c r="M58" s="181">
        <f t="shared" ca="1" si="9"/>
        <v>477.55</v>
      </c>
      <c r="N58" s="179">
        <f t="shared" ca="1" si="10"/>
        <v>370.94066723371373</v>
      </c>
      <c r="O58" s="180">
        <f t="shared" ca="1" si="11"/>
        <v>100.86018142339022</v>
      </c>
      <c r="P58" s="180">
        <f t="shared" ca="1" si="12"/>
        <v>5.7500103428960321</v>
      </c>
      <c r="Q58" s="180">
        <f t="shared" ca="1" si="13"/>
        <v>0</v>
      </c>
      <c r="R58" s="181">
        <f t="shared" ca="1" si="14"/>
        <v>477.55085899999995</v>
      </c>
      <c r="W58" s="46"/>
      <c r="X58" s="46">
        <v>58</v>
      </c>
    </row>
    <row r="59" spans="1:24">
      <c r="A59" s="61" t="s">
        <v>101</v>
      </c>
      <c r="B59" s="174">
        <f t="shared" ca="1" si="3"/>
        <v>393.88817699999998</v>
      </c>
      <c r="C59" s="179">
        <f t="shared" ca="1" si="15"/>
        <v>293.84058004199994</v>
      </c>
      <c r="D59" s="180">
        <f t="shared" ca="1" si="15"/>
        <v>94.651328933100018</v>
      </c>
      <c r="E59" s="180">
        <f t="shared" ca="1" si="15"/>
        <v>5.3962680249000003</v>
      </c>
      <c r="F59" s="181">
        <f t="shared" ca="1" si="15"/>
        <v>0</v>
      </c>
      <c r="G59" s="182">
        <f t="shared" ca="1" si="1"/>
        <v>393.88817699999998</v>
      </c>
      <c r="H59" s="182">
        <f t="shared" ca="1" si="2"/>
        <v>378.29020500000001</v>
      </c>
      <c r="I59" s="183">
        <f t="shared" ca="1" si="5"/>
        <v>293.83999999999997</v>
      </c>
      <c r="J59" s="180">
        <f t="shared" ca="1" si="6"/>
        <v>80</v>
      </c>
      <c r="K59" s="180">
        <f t="shared" ca="1" si="7"/>
        <v>4.45</v>
      </c>
      <c r="L59" s="180">
        <f t="shared" ca="1" si="8"/>
        <v>0</v>
      </c>
      <c r="M59" s="181">
        <f t="shared" ca="1" si="9"/>
        <v>378.28999999999996</v>
      </c>
      <c r="N59" s="179">
        <f t="shared" ca="1" si="10"/>
        <v>293.84015923550714</v>
      </c>
      <c r="O59" s="180">
        <f t="shared" ca="1" si="11"/>
        <v>80.00004335298317</v>
      </c>
      <c r="P59" s="180">
        <f t="shared" ca="1" si="12"/>
        <v>4.450002411509689</v>
      </c>
      <c r="Q59" s="180">
        <f t="shared" ca="1" si="13"/>
        <v>0</v>
      </c>
      <c r="R59" s="181">
        <f t="shared" ca="1" si="14"/>
        <v>378.29020500000001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341.56456400000002</v>
      </c>
      <c r="C60" s="179">
        <f t="shared" ca="1" si="15"/>
        <v>254.807164744</v>
      </c>
      <c r="D60" s="180">
        <f t="shared" ca="1" si="15"/>
        <v>82.077964729200005</v>
      </c>
      <c r="E60" s="180">
        <f t="shared" ca="1" si="15"/>
        <v>4.6794345268000006</v>
      </c>
      <c r="F60" s="181">
        <f t="shared" ca="1" si="15"/>
        <v>0</v>
      </c>
      <c r="G60" s="182">
        <f t="shared" ca="1" si="1"/>
        <v>341.56456400000002</v>
      </c>
      <c r="H60" s="182">
        <f t="shared" ca="1" si="2"/>
        <v>328.03860700000001</v>
      </c>
      <c r="I60" s="183">
        <f t="shared" ca="1" si="5"/>
        <v>248.17</v>
      </c>
      <c r="J60" s="180">
        <f t="shared" ca="1" si="6"/>
        <v>77.92</v>
      </c>
      <c r="K60" s="180">
        <f t="shared" ca="1" si="7"/>
        <v>1.95</v>
      </c>
      <c r="L60" s="180">
        <f t="shared" ca="1" si="8"/>
        <v>0</v>
      </c>
      <c r="M60" s="181">
        <f t="shared" ca="1" si="9"/>
        <v>328.03999999999996</v>
      </c>
      <c r="N60" s="179">
        <f t="shared" ca="1" si="10"/>
        <v>248.16894616263264</v>
      </c>
      <c r="O60" s="180">
        <f t="shared" ca="1" si="11"/>
        <v>77.919669117912463</v>
      </c>
      <c r="P60" s="180">
        <f t="shared" ca="1" si="12"/>
        <v>1.9499917194549448</v>
      </c>
      <c r="Q60" s="180">
        <f t="shared" ca="1" si="13"/>
        <v>0</v>
      </c>
      <c r="R60" s="181">
        <f t="shared" ca="1" si="14"/>
        <v>328.03860700000007</v>
      </c>
      <c r="W60" s="46"/>
      <c r="X60" s="46">
        <v>60</v>
      </c>
    </row>
    <row r="61" spans="1:24">
      <c r="A61" s="61" t="s">
        <v>103</v>
      </c>
      <c r="B61" s="174">
        <f t="shared" ca="1" si="3"/>
        <v>341.56456400000002</v>
      </c>
      <c r="C61" s="179">
        <f t="shared" ca="1" si="15"/>
        <v>254.807164744</v>
      </c>
      <c r="D61" s="180">
        <f t="shared" ca="1" si="15"/>
        <v>82.077964729200005</v>
      </c>
      <c r="E61" s="180">
        <f t="shared" ca="1" si="15"/>
        <v>4.6794345268000006</v>
      </c>
      <c r="F61" s="181">
        <f t="shared" ca="1" si="15"/>
        <v>0</v>
      </c>
      <c r="G61" s="182">
        <f t="shared" ca="1" si="1"/>
        <v>341.56456400000002</v>
      </c>
      <c r="H61" s="182">
        <f t="shared" ca="1" si="2"/>
        <v>328.03860700000001</v>
      </c>
      <c r="I61" s="183">
        <f t="shared" ca="1" si="5"/>
        <v>248.17</v>
      </c>
      <c r="J61" s="180">
        <f t="shared" ca="1" si="6"/>
        <v>77.92</v>
      </c>
      <c r="K61" s="180">
        <f t="shared" ca="1" si="7"/>
        <v>1.95</v>
      </c>
      <c r="L61" s="180">
        <f t="shared" ca="1" si="8"/>
        <v>0</v>
      </c>
      <c r="M61" s="181">
        <f t="shared" ca="1" si="9"/>
        <v>328.03999999999996</v>
      </c>
      <c r="N61" s="179">
        <f t="shared" ca="1" si="10"/>
        <v>248.16894616263264</v>
      </c>
      <c r="O61" s="180">
        <f t="shared" ca="1" si="11"/>
        <v>77.919669117912463</v>
      </c>
      <c r="P61" s="180">
        <f t="shared" ca="1" si="12"/>
        <v>1.9499917194549448</v>
      </c>
      <c r="Q61" s="180">
        <f t="shared" ca="1" si="13"/>
        <v>0</v>
      </c>
      <c r="R61" s="181">
        <f t="shared" ca="1" si="14"/>
        <v>328.03860700000007</v>
      </c>
      <c r="W61" s="46"/>
      <c r="X61" s="46">
        <v>61</v>
      </c>
    </row>
    <row r="62" spans="1:24">
      <c r="A62" s="61" t="s">
        <v>104</v>
      </c>
      <c r="B62" s="174">
        <f t="shared" ca="1" si="3"/>
        <v>341.56456400000002</v>
      </c>
      <c r="C62" s="179">
        <f t="shared" ca="1" si="15"/>
        <v>254.807164744</v>
      </c>
      <c r="D62" s="180">
        <f t="shared" ca="1" si="15"/>
        <v>82.077964729200005</v>
      </c>
      <c r="E62" s="180">
        <f t="shared" ca="1" si="15"/>
        <v>4.6794345268000006</v>
      </c>
      <c r="F62" s="181">
        <f t="shared" ca="1" si="15"/>
        <v>0</v>
      </c>
      <c r="G62" s="182">
        <f t="shared" ca="1" si="1"/>
        <v>341.56456400000002</v>
      </c>
      <c r="H62" s="182">
        <f t="shared" ca="1" si="2"/>
        <v>328.03860700000001</v>
      </c>
      <c r="I62" s="183">
        <f t="shared" ca="1" si="5"/>
        <v>248.17</v>
      </c>
      <c r="J62" s="180">
        <f t="shared" ca="1" si="6"/>
        <v>77.92</v>
      </c>
      <c r="K62" s="180">
        <f t="shared" ca="1" si="7"/>
        <v>1.95</v>
      </c>
      <c r="L62" s="180">
        <f t="shared" ca="1" si="8"/>
        <v>0</v>
      </c>
      <c r="M62" s="181">
        <f t="shared" ca="1" si="9"/>
        <v>328.03999999999996</v>
      </c>
      <c r="N62" s="179">
        <f t="shared" ca="1" si="10"/>
        <v>248.16894616263264</v>
      </c>
      <c r="O62" s="180">
        <f t="shared" ca="1" si="11"/>
        <v>77.919669117912463</v>
      </c>
      <c r="P62" s="180">
        <f t="shared" ca="1" si="12"/>
        <v>1.9499917194549448</v>
      </c>
      <c r="Q62" s="180">
        <f t="shared" ca="1" si="13"/>
        <v>0</v>
      </c>
      <c r="R62" s="181">
        <f t="shared" ca="1" si="14"/>
        <v>328.03860700000007</v>
      </c>
      <c r="W62" s="46"/>
      <c r="X62" s="46">
        <v>62</v>
      </c>
    </row>
    <row r="63" spans="1:24">
      <c r="A63" s="61" t="s">
        <v>105</v>
      </c>
      <c r="B63" s="174">
        <f t="shared" ca="1" si="3"/>
        <v>341.56456400000002</v>
      </c>
      <c r="C63" s="179">
        <f t="shared" ca="1" si="15"/>
        <v>254.807164744</v>
      </c>
      <c r="D63" s="180">
        <f t="shared" ca="1" si="15"/>
        <v>82.077964729200005</v>
      </c>
      <c r="E63" s="180">
        <f t="shared" ca="1" si="15"/>
        <v>4.6794345268000006</v>
      </c>
      <c r="F63" s="181">
        <f t="shared" ca="1" si="15"/>
        <v>0</v>
      </c>
      <c r="G63" s="182">
        <f t="shared" ca="1" si="1"/>
        <v>341.56456400000002</v>
      </c>
      <c r="H63" s="182">
        <f t="shared" ca="1" si="2"/>
        <v>328.03860700000001</v>
      </c>
      <c r="I63" s="183">
        <f t="shared" ca="1" si="5"/>
        <v>246.65</v>
      </c>
      <c r="J63" s="180">
        <f t="shared" ca="1" si="6"/>
        <v>79.45</v>
      </c>
      <c r="K63" s="180">
        <f t="shared" ca="1" si="7"/>
        <v>1.94</v>
      </c>
      <c r="L63" s="180">
        <f t="shared" ca="1" si="8"/>
        <v>0</v>
      </c>
      <c r="M63" s="181">
        <f t="shared" ca="1" si="9"/>
        <v>328.04</v>
      </c>
      <c r="N63" s="179">
        <f t="shared" ca="1" si="10"/>
        <v>246.64895261721131</v>
      </c>
      <c r="O63" s="180">
        <f t="shared" ca="1" si="11"/>
        <v>79.449662620869404</v>
      </c>
      <c r="P63" s="180">
        <f t="shared" ca="1" si="12"/>
        <v>1.9399917619192781</v>
      </c>
      <c r="Q63" s="180">
        <f t="shared" ca="1" si="13"/>
        <v>0</v>
      </c>
      <c r="R63" s="181">
        <f t="shared" ca="1" si="14"/>
        <v>328.03860699999996</v>
      </c>
      <c r="W63" s="46"/>
      <c r="X63" s="46">
        <v>63</v>
      </c>
    </row>
    <row r="64" spans="1:24">
      <c r="A64" s="61" t="s">
        <v>106</v>
      </c>
      <c r="B64" s="174">
        <f t="shared" ca="1" si="3"/>
        <v>341.56456400000002</v>
      </c>
      <c r="C64" s="179">
        <f t="shared" ca="1" si="15"/>
        <v>254.807164744</v>
      </c>
      <c r="D64" s="180">
        <f t="shared" ca="1" si="15"/>
        <v>82.077964729200005</v>
      </c>
      <c r="E64" s="180">
        <f t="shared" ca="1" si="15"/>
        <v>4.6794345268000006</v>
      </c>
      <c r="F64" s="181">
        <f t="shared" ca="1" si="15"/>
        <v>0</v>
      </c>
      <c r="G64" s="182">
        <f t="shared" ca="1" si="1"/>
        <v>341.56456400000002</v>
      </c>
      <c r="H64" s="182">
        <f t="shared" ca="1" si="2"/>
        <v>328.03860700000001</v>
      </c>
      <c r="I64" s="183">
        <f t="shared" ca="1" si="5"/>
        <v>246.65</v>
      </c>
      <c r="J64" s="180">
        <f t="shared" ca="1" si="6"/>
        <v>79.45</v>
      </c>
      <c r="K64" s="180">
        <f t="shared" ca="1" si="7"/>
        <v>1.94</v>
      </c>
      <c r="L64" s="180">
        <f t="shared" ca="1" si="8"/>
        <v>0</v>
      </c>
      <c r="M64" s="181">
        <f t="shared" ca="1" si="9"/>
        <v>328.04</v>
      </c>
      <c r="N64" s="179">
        <f t="shared" ca="1" si="10"/>
        <v>246.64895261721131</v>
      </c>
      <c r="O64" s="180">
        <f t="shared" ca="1" si="11"/>
        <v>79.449662620869404</v>
      </c>
      <c r="P64" s="180">
        <f t="shared" ca="1" si="12"/>
        <v>1.9399917619192781</v>
      </c>
      <c r="Q64" s="180">
        <f t="shared" ca="1" si="13"/>
        <v>0</v>
      </c>
      <c r="R64" s="181">
        <f t="shared" ca="1" si="14"/>
        <v>328.03860699999996</v>
      </c>
      <c r="W64" s="46"/>
      <c r="X64" s="46">
        <v>64</v>
      </c>
    </row>
    <row r="65" spans="1:24">
      <c r="A65" s="61" t="s">
        <v>107</v>
      </c>
      <c r="B65" s="174">
        <f t="shared" ca="1" si="3"/>
        <v>341.56456400000002</v>
      </c>
      <c r="C65" s="179">
        <f t="shared" ca="1" si="15"/>
        <v>254.807164744</v>
      </c>
      <c r="D65" s="180">
        <f t="shared" ca="1" si="15"/>
        <v>82.077964729200005</v>
      </c>
      <c r="E65" s="180">
        <f t="shared" ca="1" si="15"/>
        <v>4.6794345268000006</v>
      </c>
      <c r="F65" s="181">
        <f t="shared" ca="1" si="15"/>
        <v>0</v>
      </c>
      <c r="G65" s="182">
        <f t="shared" ca="1" si="1"/>
        <v>341.56456400000002</v>
      </c>
      <c r="H65" s="182">
        <f t="shared" ca="1" si="2"/>
        <v>328.03860700000001</v>
      </c>
      <c r="I65" s="183">
        <f t="shared" ca="1" si="5"/>
        <v>246.65</v>
      </c>
      <c r="J65" s="180">
        <f t="shared" ca="1" si="6"/>
        <v>79.45</v>
      </c>
      <c r="K65" s="180">
        <f t="shared" ca="1" si="7"/>
        <v>1.94</v>
      </c>
      <c r="L65" s="180">
        <f t="shared" ca="1" si="8"/>
        <v>0</v>
      </c>
      <c r="M65" s="181">
        <f t="shared" ca="1" si="9"/>
        <v>328.04</v>
      </c>
      <c r="N65" s="179">
        <f t="shared" ca="1" si="10"/>
        <v>246.64895261721131</v>
      </c>
      <c r="O65" s="180">
        <f t="shared" ca="1" si="11"/>
        <v>79.449662620869404</v>
      </c>
      <c r="P65" s="180">
        <f t="shared" ca="1" si="12"/>
        <v>1.9399917619192781</v>
      </c>
      <c r="Q65" s="180">
        <f t="shared" ca="1" si="13"/>
        <v>0</v>
      </c>
      <c r="R65" s="181">
        <f t="shared" ca="1" si="14"/>
        <v>328.03860699999996</v>
      </c>
      <c r="W65" s="46"/>
      <c r="X65" s="46">
        <v>65</v>
      </c>
    </row>
    <row r="66" spans="1:24">
      <c r="A66" s="61" t="s">
        <v>108</v>
      </c>
      <c r="B66" s="174">
        <f t="shared" ca="1" si="3"/>
        <v>341.56456400000002</v>
      </c>
      <c r="C66" s="179">
        <f t="shared" ca="1" si="15"/>
        <v>254.807164744</v>
      </c>
      <c r="D66" s="180">
        <f t="shared" ca="1" si="15"/>
        <v>82.077964729200005</v>
      </c>
      <c r="E66" s="180">
        <f t="shared" ca="1" si="15"/>
        <v>4.6794345268000006</v>
      </c>
      <c r="F66" s="181">
        <f t="shared" ca="1" si="15"/>
        <v>0</v>
      </c>
      <c r="G66" s="182">
        <f t="shared" ca="1" si="1"/>
        <v>341.56009999999998</v>
      </c>
      <c r="H66" s="182">
        <f t="shared" ca="1" si="2"/>
        <v>328.03431999999998</v>
      </c>
      <c r="I66" s="183">
        <f t="shared" ca="1" si="5"/>
        <v>244.71</v>
      </c>
      <c r="J66" s="180">
        <f t="shared" ca="1" si="6"/>
        <v>78.83</v>
      </c>
      <c r="K66" s="180">
        <f t="shared" ca="1" si="7"/>
        <v>4.49</v>
      </c>
      <c r="L66" s="180">
        <f t="shared" ca="1" si="8"/>
        <v>0</v>
      </c>
      <c r="M66" s="181">
        <f t="shared" ca="1" si="9"/>
        <v>328.03000000000003</v>
      </c>
      <c r="N66" s="179">
        <f t="shared" ca="1" si="10"/>
        <v>244.71322271499554</v>
      </c>
      <c r="O66" s="180">
        <f t="shared" ca="1" si="11"/>
        <v>78.831038153827379</v>
      </c>
      <c r="P66" s="180">
        <f t="shared" ca="1" si="12"/>
        <v>4.4900591311770262</v>
      </c>
      <c r="Q66" s="180">
        <f t="shared" ca="1" si="13"/>
        <v>0</v>
      </c>
      <c r="R66" s="181">
        <f t="shared" ca="1" si="14"/>
        <v>328.03431999999992</v>
      </c>
      <c r="W66" s="46"/>
      <c r="X66" s="46">
        <v>66</v>
      </c>
    </row>
    <row r="67" spans="1:24">
      <c r="A67" s="61" t="s">
        <v>109</v>
      </c>
      <c r="B67" s="174">
        <f t="shared" ca="1" si="3"/>
        <v>341.26456400000001</v>
      </c>
      <c r="C67" s="179">
        <f t="shared" ca="1" si="15"/>
        <v>254.58336474399999</v>
      </c>
      <c r="D67" s="180">
        <f t="shared" ca="1" si="15"/>
        <v>82.005874729200016</v>
      </c>
      <c r="E67" s="180">
        <f t="shared" ca="1" si="15"/>
        <v>4.6753245268000008</v>
      </c>
      <c r="F67" s="181">
        <f t="shared" ca="1" si="15"/>
        <v>0</v>
      </c>
      <c r="G67" s="182">
        <f t="shared" ref="G67:G98" ca="1" si="16">INDIRECT("ISGS_exbus!" &amp; $V$3 &amp; X67)</f>
        <v>341.26010000000002</v>
      </c>
      <c r="H67" s="182">
        <f t="shared" ref="H67:H98" ca="1" si="17">INDIRECT("ISGS_Delhi_pp!" &amp; $V$3 &amp; X67)</f>
        <v>327.74619999999999</v>
      </c>
      <c r="I67" s="183">
        <f t="shared" ca="1" si="5"/>
        <v>244.5</v>
      </c>
      <c r="J67" s="180">
        <f t="shared" ca="1" si="6"/>
        <v>78.75</v>
      </c>
      <c r="K67" s="180">
        <f t="shared" ca="1" si="7"/>
        <v>4.49</v>
      </c>
      <c r="L67" s="180">
        <f t="shared" ca="1" si="8"/>
        <v>0</v>
      </c>
      <c r="M67" s="181">
        <f t="shared" ca="1" si="9"/>
        <v>327.74</v>
      </c>
      <c r="N67" s="179">
        <f t="shared" ca="1" si="10"/>
        <v>244.50462531274789</v>
      </c>
      <c r="O67" s="180">
        <f t="shared" ca="1" si="11"/>
        <v>78.75148974797095</v>
      </c>
      <c r="P67" s="180">
        <f t="shared" ca="1" si="12"/>
        <v>4.4900849392811377</v>
      </c>
      <c r="Q67" s="180">
        <f t="shared" ca="1" si="13"/>
        <v>0</v>
      </c>
      <c r="R67" s="181">
        <f t="shared" ca="1" si="14"/>
        <v>327.74619999999999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341.26456400000001</v>
      </c>
      <c r="C68" s="179">
        <f t="shared" ref="C68:F98" ca="1" si="19">$B68*C$1/100</f>
        <v>254.58336474399999</v>
      </c>
      <c r="D68" s="180">
        <f t="shared" ca="1" si="19"/>
        <v>82.005874729200016</v>
      </c>
      <c r="E68" s="180">
        <f t="shared" ca="1" si="19"/>
        <v>4.6753245268000008</v>
      </c>
      <c r="F68" s="181">
        <f t="shared" ca="1" si="19"/>
        <v>0</v>
      </c>
      <c r="G68" s="182">
        <f t="shared" ca="1" si="16"/>
        <v>341.26010000000002</v>
      </c>
      <c r="H68" s="182">
        <f t="shared" ca="1" si="17"/>
        <v>327.74619999999999</v>
      </c>
      <c r="I68" s="183">
        <f t="shared" ref="I68:I98" ca="1" si="20">INDIRECT("BRPL_EOD!" &amp; $V$3 &amp; X68)</f>
        <v>244.5</v>
      </c>
      <c r="J68" s="180">
        <f t="shared" ref="J68:J98" ca="1" si="21">INDIRECT("BYPL_EOD!" &amp; $V$3 &amp; X68)</f>
        <v>78.75</v>
      </c>
      <c r="K68" s="180">
        <f t="shared" ref="K68:K98" ca="1" si="22">INDIRECT("TPDDL_EOD!" &amp; $V$3 &amp; X68)</f>
        <v>4.49</v>
      </c>
      <c r="L68" s="180">
        <f t="shared" ref="L68:L98" ca="1" si="23">INDIRECT("NDMC_EOD!" &amp; $V$3 &amp; X68)</f>
        <v>0</v>
      </c>
      <c r="M68" s="181">
        <f t="shared" ref="M68:M98" ca="1" si="24">SUM(I68:L68)</f>
        <v>327.74</v>
      </c>
      <c r="N68" s="179">
        <f t="shared" ref="N68:N98" ca="1" si="25">INDIRECT("BRPL_ISGS_exbus!" &amp; $V$3 &amp; X68)</f>
        <v>244.50462531274789</v>
      </c>
      <c r="O68" s="180">
        <f t="shared" ref="O68:O98" ca="1" si="26">INDIRECT("BYPL_ISGS_exbus!" &amp; $V$3 &amp; X68)</f>
        <v>78.75148974797095</v>
      </c>
      <c r="P68" s="180">
        <f t="shared" ref="P68:P98" ca="1" si="27">INDIRECT("TPDDL_ISGS_exbus!" &amp; $V$3 &amp; X68)</f>
        <v>4.4900849392811377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327.74619999999999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341.26456400000001</v>
      </c>
      <c r="C69" s="179">
        <f t="shared" ca="1" si="19"/>
        <v>254.58336474399999</v>
      </c>
      <c r="D69" s="180">
        <f t="shared" ca="1" si="19"/>
        <v>82.005874729200016</v>
      </c>
      <c r="E69" s="180">
        <f t="shared" ca="1" si="19"/>
        <v>4.6753245268000008</v>
      </c>
      <c r="F69" s="181">
        <f t="shared" ca="1" si="19"/>
        <v>0</v>
      </c>
      <c r="G69" s="182">
        <f t="shared" ca="1" si="16"/>
        <v>341.26010000000002</v>
      </c>
      <c r="H69" s="182">
        <f t="shared" ca="1" si="17"/>
        <v>327.74619999999999</v>
      </c>
      <c r="I69" s="183">
        <f t="shared" ca="1" si="20"/>
        <v>244.5</v>
      </c>
      <c r="J69" s="180">
        <f t="shared" ca="1" si="21"/>
        <v>78.75</v>
      </c>
      <c r="K69" s="180">
        <f t="shared" ca="1" si="22"/>
        <v>4.49</v>
      </c>
      <c r="L69" s="180">
        <f t="shared" ca="1" si="23"/>
        <v>0</v>
      </c>
      <c r="M69" s="181">
        <f t="shared" ca="1" si="24"/>
        <v>327.74</v>
      </c>
      <c r="N69" s="179">
        <f t="shared" ca="1" si="25"/>
        <v>244.50462531274789</v>
      </c>
      <c r="O69" s="180">
        <f t="shared" ca="1" si="26"/>
        <v>78.75148974797095</v>
      </c>
      <c r="P69" s="180">
        <f t="shared" ca="1" si="27"/>
        <v>4.4900849392811377</v>
      </c>
      <c r="Q69" s="180">
        <f t="shared" ca="1" si="28"/>
        <v>0</v>
      </c>
      <c r="R69" s="181">
        <f t="shared" ca="1" si="29"/>
        <v>327.74619999999999</v>
      </c>
      <c r="W69" s="46"/>
      <c r="X69" s="46">
        <v>69</v>
      </c>
    </row>
    <row r="70" spans="1:24">
      <c r="A70" s="61" t="s">
        <v>112</v>
      </c>
      <c r="B70" s="174">
        <f t="shared" ca="1" si="18"/>
        <v>341.26456400000001</v>
      </c>
      <c r="C70" s="179">
        <f t="shared" ca="1" si="19"/>
        <v>254.58336474399999</v>
      </c>
      <c r="D70" s="180">
        <f t="shared" ca="1" si="19"/>
        <v>82.005874729200016</v>
      </c>
      <c r="E70" s="180">
        <f t="shared" ca="1" si="19"/>
        <v>4.6753245268000008</v>
      </c>
      <c r="F70" s="181">
        <f t="shared" ca="1" si="19"/>
        <v>0</v>
      </c>
      <c r="G70" s="182">
        <f t="shared" ca="1" si="16"/>
        <v>341.26010000000002</v>
      </c>
      <c r="H70" s="182">
        <f t="shared" ca="1" si="17"/>
        <v>327.74619999999999</v>
      </c>
      <c r="I70" s="183">
        <f t="shared" ca="1" si="20"/>
        <v>244.5</v>
      </c>
      <c r="J70" s="180">
        <f t="shared" ca="1" si="21"/>
        <v>78.75</v>
      </c>
      <c r="K70" s="180">
        <f t="shared" ca="1" si="22"/>
        <v>4.49</v>
      </c>
      <c r="L70" s="180">
        <f t="shared" ca="1" si="23"/>
        <v>0</v>
      </c>
      <c r="M70" s="181">
        <f t="shared" ca="1" si="24"/>
        <v>327.74</v>
      </c>
      <c r="N70" s="179">
        <f t="shared" ca="1" si="25"/>
        <v>244.50462531274789</v>
      </c>
      <c r="O70" s="180">
        <f t="shared" ca="1" si="26"/>
        <v>78.75148974797095</v>
      </c>
      <c r="P70" s="180">
        <f t="shared" ca="1" si="27"/>
        <v>4.4900849392811377</v>
      </c>
      <c r="Q70" s="180">
        <f t="shared" ca="1" si="28"/>
        <v>0</v>
      </c>
      <c r="R70" s="181">
        <f t="shared" ca="1" si="29"/>
        <v>327.74619999999999</v>
      </c>
      <c r="W70" s="46"/>
      <c r="X70" s="46">
        <v>70</v>
      </c>
    </row>
    <row r="71" spans="1:24">
      <c r="A71" s="61" t="s">
        <v>113</v>
      </c>
      <c r="B71" s="174">
        <f t="shared" ca="1" si="18"/>
        <v>341.26456400000001</v>
      </c>
      <c r="C71" s="179">
        <f t="shared" ca="1" si="19"/>
        <v>254.58336474399999</v>
      </c>
      <c r="D71" s="180">
        <f t="shared" ca="1" si="19"/>
        <v>82.005874729200016</v>
      </c>
      <c r="E71" s="180">
        <f t="shared" ca="1" si="19"/>
        <v>4.6753245268000008</v>
      </c>
      <c r="F71" s="181">
        <f t="shared" ca="1" si="19"/>
        <v>0</v>
      </c>
      <c r="G71" s="182">
        <f t="shared" ca="1" si="16"/>
        <v>341.26456400000001</v>
      </c>
      <c r="H71" s="182">
        <f t="shared" ca="1" si="17"/>
        <v>327.75048700000002</v>
      </c>
      <c r="I71" s="183">
        <f t="shared" ca="1" si="20"/>
        <v>244.5</v>
      </c>
      <c r="J71" s="180">
        <f t="shared" ca="1" si="21"/>
        <v>78.75</v>
      </c>
      <c r="K71" s="180">
        <f t="shared" ca="1" si="22"/>
        <v>4.49</v>
      </c>
      <c r="L71" s="180">
        <f t="shared" ca="1" si="23"/>
        <v>0</v>
      </c>
      <c r="M71" s="181">
        <f t="shared" ca="1" si="24"/>
        <v>327.74</v>
      </c>
      <c r="N71" s="179">
        <f t="shared" ca="1" si="25"/>
        <v>244.50922749893212</v>
      </c>
      <c r="O71" s="180">
        <f t="shared" ca="1" si="26"/>
        <v>78.752972047202064</v>
      </c>
      <c r="P71" s="180">
        <f t="shared" ca="1" si="27"/>
        <v>4.4901694538658701</v>
      </c>
      <c r="Q71" s="180">
        <f t="shared" ca="1" si="28"/>
        <v>0</v>
      </c>
      <c r="R71" s="181">
        <f t="shared" ca="1" si="29"/>
        <v>327.75236900000004</v>
      </c>
      <c r="W71" s="46"/>
      <c r="X71" s="46">
        <v>71</v>
      </c>
    </row>
    <row r="72" spans="1:24">
      <c r="A72" s="61" t="s">
        <v>114</v>
      </c>
      <c r="B72" s="174">
        <f t="shared" ca="1" si="18"/>
        <v>341.26456400000001</v>
      </c>
      <c r="C72" s="179">
        <f t="shared" ca="1" si="19"/>
        <v>254.58336474399999</v>
      </c>
      <c r="D72" s="180">
        <f t="shared" ca="1" si="19"/>
        <v>82.005874729200016</v>
      </c>
      <c r="E72" s="180">
        <f t="shared" ca="1" si="19"/>
        <v>4.6753245268000008</v>
      </c>
      <c r="F72" s="181">
        <f t="shared" ca="1" si="19"/>
        <v>0</v>
      </c>
      <c r="G72" s="182">
        <f t="shared" ca="1" si="16"/>
        <v>341.26456400000001</v>
      </c>
      <c r="H72" s="182">
        <f t="shared" ca="1" si="17"/>
        <v>327.75048700000002</v>
      </c>
      <c r="I72" s="183">
        <f t="shared" ca="1" si="20"/>
        <v>244.5</v>
      </c>
      <c r="J72" s="180">
        <f t="shared" ca="1" si="21"/>
        <v>78.75</v>
      </c>
      <c r="K72" s="180">
        <f t="shared" ca="1" si="22"/>
        <v>4.49</v>
      </c>
      <c r="L72" s="180">
        <f t="shared" ca="1" si="23"/>
        <v>0</v>
      </c>
      <c r="M72" s="181">
        <f t="shared" ca="1" si="24"/>
        <v>327.74</v>
      </c>
      <c r="N72" s="179">
        <f t="shared" ca="1" si="25"/>
        <v>244.50872020656618</v>
      </c>
      <c r="O72" s="180">
        <f t="shared" ca="1" si="26"/>
        <v>78.752808655489105</v>
      </c>
      <c r="P72" s="180">
        <f t="shared" ca="1" si="27"/>
        <v>4.490160137944712</v>
      </c>
      <c r="Q72" s="180">
        <f t="shared" ca="1" si="28"/>
        <v>0</v>
      </c>
      <c r="R72" s="181">
        <f t="shared" ca="1" si="29"/>
        <v>327.751689</v>
      </c>
      <c r="W72" s="46"/>
      <c r="X72" s="46">
        <v>72</v>
      </c>
    </row>
    <row r="73" spans="1:24">
      <c r="A73" s="61" t="s">
        <v>115</v>
      </c>
      <c r="B73" s="174">
        <f t="shared" ca="1" si="18"/>
        <v>341.26456400000001</v>
      </c>
      <c r="C73" s="179">
        <f t="shared" ca="1" si="19"/>
        <v>254.58336474399999</v>
      </c>
      <c r="D73" s="180">
        <f t="shared" ca="1" si="19"/>
        <v>82.005874729200016</v>
      </c>
      <c r="E73" s="180">
        <f t="shared" ca="1" si="19"/>
        <v>4.6753245268000008</v>
      </c>
      <c r="F73" s="181">
        <f t="shared" ca="1" si="19"/>
        <v>0</v>
      </c>
      <c r="G73" s="182">
        <f t="shared" ca="1" si="16"/>
        <v>341.26456400000001</v>
      </c>
      <c r="H73" s="182">
        <f t="shared" ca="1" si="17"/>
        <v>327.75048700000002</v>
      </c>
      <c r="I73" s="183">
        <f t="shared" ca="1" si="20"/>
        <v>244.5</v>
      </c>
      <c r="J73" s="180">
        <f t="shared" ca="1" si="21"/>
        <v>78.75</v>
      </c>
      <c r="K73" s="180">
        <f t="shared" ca="1" si="22"/>
        <v>4.49</v>
      </c>
      <c r="L73" s="180">
        <f t="shared" ca="1" si="23"/>
        <v>0</v>
      </c>
      <c r="M73" s="181">
        <f t="shared" ca="1" si="24"/>
        <v>327.74</v>
      </c>
      <c r="N73" s="179">
        <f t="shared" ca="1" si="25"/>
        <v>244.50922749893212</v>
      </c>
      <c r="O73" s="180">
        <f t="shared" ca="1" si="26"/>
        <v>78.752972047202064</v>
      </c>
      <c r="P73" s="180">
        <f t="shared" ca="1" si="27"/>
        <v>4.4901694538658701</v>
      </c>
      <c r="Q73" s="180">
        <f t="shared" ca="1" si="28"/>
        <v>0</v>
      </c>
      <c r="R73" s="181">
        <f t="shared" ca="1" si="29"/>
        <v>327.75236900000004</v>
      </c>
      <c r="W73" s="46"/>
      <c r="X73" s="46">
        <v>73</v>
      </c>
    </row>
    <row r="74" spans="1:24">
      <c r="A74" s="61" t="s">
        <v>116</v>
      </c>
      <c r="B74" s="174">
        <f t="shared" ca="1" si="18"/>
        <v>341.26456400000001</v>
      </c>
      <c r="C74" s="179">
        <f t="shared" ca="1" si="19"/>
        <v>254.58336474399999</v>
      </c>
      <c r="D74" s="180">
        <f t="shared" ca="1" si="19"/>
        <v>82.005874729200016</v>
      </c>
      <c r="E74" s="180">
        <f t="shared" ca="1" si="19"/>
        <v>4.6753245268000008</v>
      </c>
      <c r="F74" s="181">
        <f t="shared" ca="1" si="19"/>
        <v>0</v>
      </c>
      <c r="G74" s="182">
        <f t="shared" ca="1" si="16"/>
        <v>341.26456400000001</v>
      </c>
      <c r="H74" s="182">
        <f t="shared" ca="1" si="17"/>
        <v>327.75048700000002</v>
      </c>
      <c r="I74" s="183">
        <f t="shared" ca="1" si="20"/>
        <v>244.5</v>
      </c>
      <c r="J74" s="180">
        <f t="shared" ca="1" si="21"/>
        <v>78.75</v>
      </c>
      <c r="K74" s="180">
        <f t="shared" ca="1" si="22"/>
        <v>4.49</v>
      </c>
      <c r="L74" s="180">
        <f t="shared" ca="1" si="23"/>
        <v>0</v>
      </c>
      <c r="M74" s="181">
        <f t="shared" ca="1" si="24"/>
        <v>327.74</v>
      </c>
      <c r="N74" s="179">
        <f t="shared" ca="1" si="25"/>
        <v>244.50872020656618</v>
      </c>
      <c r="O74" s="180">
        <f t="shared" ca="1" si="26"/>
        <v>78.752808655489105</v>
      </c>
      <c r="P74" s="180">
        <f t="shared" ca="1" si="27"/>
        <v>4.490160137944712</v>
      </c>
      <c r="Q74" s="180">
        <f t="shared" ca="1" si="28"/>
        <v>0</v>
      </c>
      <c r="R74" s="181">
        <f t="shared" ca="1" si="29"/>
        <v>327.751689</v>
      </c>
      <c r="W74" s="46"/>
      <c r="X74" s="46">
        <v>74</v>
      </c>
    </row>
    <row r="75" spans="1:24">
      <c r="A75" s="61" t="s">
        <v>117</v>
      </c>
      <c r="B75" s="174">
        <f t="shared" ca="1" si="18"/>
        <v>341.26456400000001</v>
      </c>
      <c r="C75" s="179">
        <f t="shared" ca="1" si="19"/>
        <v>254.58336474399999</v>
      </c>
      <c r="D75" s="180">
        <f t="shared" ca="1" si="19"/>
        <v>82.005874729200016</v>
      </c>
      <c r="E75" s="180">
        <f t="shared" ca="1" si="19"/>
        <v>4.6753245268000008</v>
      </c>
      <c r="F75" s="181">
        <f t="shared" ca="1" si="19"/>
        <v>0</v>
      </c>
      <c r="G75" s="182">
        <f t="shared" ca="1" si="16"/>
        <v>341.26456400000001</v>
      </c>
      <c r="H75" s="182">
        <f t="shared" ca="1" si="17"/>
        <v>327.75048700000002</v>
      </c>
      <c r="I75" s="183">
        <f t="shared" ca="1" si="20"/>
        <v>244.5</v>
      </c>
      <c r="J75" s="180">
        <f t="shared" ca="1" si="21"/>
        <v>78.75</v>
      </c>
      <c r="K75" s="180">
        <f t="shared" ca="1" si="22"/>
        <v>4.49</v>
      </c>
      <c r="L75" s="180">
        <f t="shared" ca="1" si="23"/>
        <v>0</v>
      </c>
      <c r="M75" s="181">
        <f t="shared" ca="1" si="24"/>
        <v>327.74</v>
      </c>
      <c r="N75" s="179">
        <f t="shared" ca="1" si="25"/>
        <v>244.50922749893212</v>
      </c>
      <c r="O75" s="180">
        <f t="shared" ca="1" si="26"/>
        <v>78.752972047202064</v>
      </c>
      <c r="P75" s="180">
        <f t="shared" ca="1" si="27"/>
        <v>4.4901694538658701</v>
      </c>
      <c r="Q75" s="180">
        <f t="shared" ca="1" si="28"/>
        <v>0</v>
      </c>
      <c r="R75" s="181">
        <f t="shared" ca="1" si="29"/>
        <v>327.75236900000004</v>
      </c>
      <c r="W75" s="46"/>
      <c r="X75" s="46">
        <v>75</v>
      </c>
    </row>
    <row r="76" spans="1:24">
      <c r="A76" s="61" t="s">
        <v>118</v>
      </c>
      <c r="B76" s="174">
        <f t="shared" ca="1" si="18"/>
        <v>341.26456400000001</v>
      </c>
      <c r="C76" s="179">
        <f t="shared" ca="1" si="19"/>
        <v>254.58336474399999</v>
      </c>
      <c r="D76" s="180">
        <f t="shared" ca="1" si="19"/>
        <v>82.005874729200016</v>
      </c>
      <c r="E76" s="180">
        <f t="shared" ca="1" si="19"/>
        <v>4.6753245268000008</v>
      </c>
      <c r="F76" s="181">
        <f t="shared" ca="1" si="19"/>
        <v>0</v>
      </c>
      <c r="G76" s="182">
        <f t="shared" ca="1" si="16"/>
        <v>341.26456400000001</v>
      </c>
      <c r="H76" s="182">
        <f t="shared" ca="1" si="17"/>
        <v>327.75048700000002</v>
      </c>
      <c r="I76" s="183">
        <f t="shared" ca="1" si="20"/>
        <v>244.5</v>
      </c>
      <c r="J76" s="180">
        <f t="shared" ca="1" si="21"/>
        <v>78.75</v>
      </c>
      <c r="K76" s="180">
        <f t="shared" ca="1" si="22"/>
        <v>4.49</v>
      </c>
      <c r="L76" s="180">
        <f t="shared" ca="1" si="23"/>
        <v>0</v>
      </c>
      <c r="M76" s="181">
        <f t="shared" ca="1" si="24"/>
        <v>327.74</v>
      </c>
      <c r="N76" s="179">
        <f t="shared" ca="1" si="25"/>
        <v>244.50872020656618</v>
      </c>
      <c r="O76" s="180">
        <f t="shared" ca="1" si="26"/>
        <v>78.752808655489105</v>
      </c>
      <c r="P76" s="180">
        <f t="shared" ca="1" si="27"/>
        <v>4.490160137944712</v>
      </c>
      <c r="Q76" s="180">
        <f t="shared" ca="1" si="28"/>
        <v>0</v>
      </c>
      <c r="R76" s="181">
        <f t="shared" ca="1" si="29"/>
        <v>327.751689</v>
      </c>
      <c r="W76" s="46"/>
      <c r="X76" s="46">
        <v>76</v>
      </c>
    </row>
    <row r="77" spans="1:24">
      <c r="A77" s="61" t="s">
        <v>119</v>
      </c>
      <c r="B77" s="174">
        <f t="shared" ca="1" si="18"/>
        <v>341.26456400000001</v>
      </c>
      <c r="C77" s="179">
        <f t="shared" ca="1" si="19"/>
        <v>254.58336474399999</v>
      </c>
      <c r="D77" s="180">
        <f t="shared" ca="1" si="19"/>
        <v>82.005874729200016</v>
      </c>
      <c r="E77" s="180">
        <f t="shared" ca="1" si="19"/>
        <v>4.6753245268000008</v>
      </c>
      <c r="F77" s="181">
        <f t="shared" ca="1" si="19"/>
        <v>0</v>
      </c>
      <c r="G77" s="182">
        <f t="shared" ca="1" si="16"/>
        <v>341.26456400000001</v>
      </c>
      <c r="H77" s="182">
        <f t="shared" ca="1" si="17"/>
        <v>327.75048700000002</v>
      </c>
      <c r="I77" s="183">
        <f t="shared" ca="1" si="20"/>
        <v>244.5</v>
      </c>
      <c r="J77" s="180">
        <f t="shared" ca="1" si="21"/>
        <v>78.75</v>
      </c>
      <c r="K77" s="180">
        <f t="shared" ca="1" si="22"/>
        <v>4.49</v>
      </c>
      <c r="L77" s="180">
        <f t="shared" ca="1" si="23"/>
        <v>0</v>
      </c>
      <c r="M77" s="181">
        <f t="shared" ca="1" si="24"/>
        <v>327.74</v>
      </c>
      <c r="N77" s="179">
        <f t="shared" ca="1" si="25"/>
        <v>244.50922749893212</v>
      </c>
      <c r="O77" s="180">
        <f t="shared" ca="1" si="26"/>
        <v>78.752972047202064</v>
      </c>
      <c r="P77" s="180">
        <f t="shared" ca="1" si="27"/>
        <v>4.4901694538658701</v>
      </c>
      <c r="Q77" s="180">
        <f t="shared" ca="1" si="28"/>
        <v>0</v>
      </c>
      <c r="R77" s="181">
        <f t="shared" ca="1" si="29"/>
        <v>327.75236900000004</v>
      </c>
      <c r="W77" s="46"/>
      <c r="X77" s="46">
        <v>77</v>
      </c>
    </row>
    <row r="78" spans="1:24">
      <c r="A78" s="61" t="s">
        <v>120</v>
      </c>
      <c r="B78" s="174">
        <f t="shared" ca="1" si="18"/>
        <v>341.26456400000001</v>
      </c>
      <c r="C78" s="179">
        <f t="shared" ca="1" si="19"/>
        <v>254.58336474399999</v>
      </c>
      <c r="D78" s="180">
        <f t="shared" ca="1" si="19"/>
        <v>82.005874729200016</v>
      </c>
      <c r="E78" s="180">
        <f t="shared" ca="1" si="19"/>
        <v>4.6753245268000008</v>
      </c>
      <c r="F78" s="181">
        <f t="shared" ca="1" si="19"/>
        <v>0</v>
      </c>
      <c r="G78" s="182">
        <f t="shared" ca="1" si="16"/>
        <v>341.26456400000001</v>
      </c>
      <c r="H78" s="182">
        <f t="shared" ca="1" si="17"/>
        <v>327.75048700000002</v>
      </c>
      <c r="I78" s="183">
        <f t="shared" ca="1" si="20"/>
        <v>244.5</v>
      </c>
      <c r="J78" s="180">
        <f t="shared" ca="1" si="21"/>
        <v>78.75</v>
      </c>
      <c r="K78" s="180">
        <f t="shared" ca="1" si="22"/>
        <v>4.49</v>
      </c>
      <c r="L78" s="180">
        <f t="shared" ca="1" si="23"/>
        <v>0</v>
      </c>
      <c r="M78" s="181">
        <f t="shared" ca="1" si="24"/>
        <v>327.74</v>
      </c>
      <c r="N78" s="179">
        <f t="shared" ca="1" si="25"/>
        <v>244.50872020656618</v>
      </c>
      <c r="O78" s="180">
        <f t="shared" ca="1" si="26"/>
        <v>78.752808655489105</v>
      </c>
      <c r="P78" s="180">
        <f t="shared" ca="1" si="27"/>
        <v>4.490160137944712</v>
      </c>
      <c r="Q78" s="180">
        <f t="shared" ca="1" si="28"/>
        <v>0</v>
      </c>
      <c r="R78" s="181">
        <f t="shared" ca="1" si="29"/>
        <v>327.751689</v>
      </c>
      <c r="W78" s="46"/>
      <c r="X78" s="46">
        <v>78</v>
      </c>
    </row>
    <row r="79" spans="1:24">
      <c r="A79" s="61" t="s">
        <v>121</v>
      </c>
      <c r="B79" s="174">
        <f t="shared" ca="1" si="18"/>
        <v>341.26456400000001</v>
      </c>
      <c r="C79" s="179">
        <f t="shared" ca="1" si="19"/>
        <v>254.58336474399999</v>
      </c>
      <c r="D79" s="180">
        <f t="shared" ca="1" si="19"/>
        <v>82.005874729200016</v>
      </c>
      <c r="E79" s="180">
        <f t="shared" ca="1" si="19"/>
        <v>4.6753245268000008</v>
      </c>
      <c r="F79" s="181">
        <f t="shared" ca="1" si="19"/>
        <v>0</v>
      </c>
      <c r="G79" s="182">
        <f t="shared" ca="1" si="16"/>
        <v>341.26010000000002</v>
      </c>
      <c r="H79" s="182">
        <f t="shared" ca="1" si="17"/>
        <v>327.74619999999999</v>
      </c>
      <c r="I79" s="183">
        <f t="shared" ca="1" si="20"/>
        <v>244.5</v>
      </c>
      <c r="J79" s="180">
        <f t="shared" ca="1" si="21"/>
        <v>78.75</v>
      </c>
      <c r="K79" s="180">
        <f t="shared" ca="1" si="22"/>
        <v>4.49</v>
      </c>
      <c r="L79" s="180">
        <f t="shared" ca="1" si="23"/>
        <v>0</v>
      </c>
      <c r="M79" s="181">
        <f t="shared" ca="1" si="24"/>
        <v>327.74</v>
      </c>
      <c r="N79" s="179">
        <f t="shared" ca="1" si="25"/>
        <v>244.50462531274789</v>
      </c>
      <c r="O79" s="180">
        <f t="shared" ca="1" si="26"/>
        <v>78.75148974797095</v>
      </c>
      <c r="P79" s="180">
        <f t="shared" ca="1" si="27"/>
        <v>4.4900849392811377</v>
      </c>
      <c r="Q79" s="180">
        <f t="shared" ca="1" si="28"/>
        <v>0</v>
      </c>
      <c r="R79" s="181">
        <f t="shared" ca="1" si="29"/>
        <v>327.74619999999999</v>
      </c>
      <c r="W79" s="46"/>
      <c r="X79" s="46">
        <v>79</v>
      </c>
    </row>
    <row r="80" spans="1:24">
      <c r="A80" s="61" t="s">
        <v>122</v>
      </c>
      <c r="B80" s="174">
        <f t="shared" ca="1" si="18"/>
        <v>341.26456400000001</v>
      </c>
      <c r="C80" s="179">
        <f t="shared" ca="1" si="19"/>
        <v>254.58336474399999</v>
      </c>
      <c r="D80" s="180">
        <f t="shared" ca="1" si="19"/>
        <v>82.005874729200016</v>
      </c>
      <c r="E80" s="180">
        <f t="shared" ca="1" si="19"/>
        <v>4.6753245268000008</v>
      </c>
      <c r="F80" s="181">
        <f t="shared" ca="1" si="19"/>
        <v>0</v>
      </c>
      <c r="G80" s="182">
        <f t="shared" ca="1" si="16"/>
        <v>341.26010000000002</v>
      </c>
      <c r="H80" s="182">
        <f t="shared" ca="1" si="17"/>
        <v>327.74619999999999</v>
      </c>
      <c r="I80" s="183">
        <f t="shared" ca="1" si="20"/>
        <v>244.5</v>
      </c>
      <c r="J80" s="180">
        <f t="shared" ca="1" si="21"/>
        <v>78.75</v>
      </c>
      <c r="K80" s="180">
        <f t="shared" ca="1" si="22"/>
        <v>4.49</v>
      </c>
      <c r="L80" s="180">
        <f t="shared" ca="1" si="23"/>
        <v>0</v>
      </c>
      <c r="M80" s="181">
        <f t="shared" ca="1" si="24"/>
        <v>327.74</v>
      </c>
      <c r="N80" s="179">
        <f t="shared" ca="1" si="25"/>
        <v>244.50462531274789</v>
      </c>
      <c r="O80" s="180">
        <f t="shared" ca="1" si="26"/>
        <v>78.75148974797095</v>
      </c>
      <c r="P80" s="180">
        <f t="shared" ca="1" si="27"/>
        <v>4.4900849392811377</v>
      </c>
      <c r="Q80" s="180">
        <f t="shared" ca="1" si="28"/>
        <v>0</v>
      </c>
      <c r="R80" s="181">
        <f t="shared" ca="1" si="29"/>
        <v>327.74619999999999</v>
      </c>
      <c r="W80" s="46"/>
      <c r="X80" s="46">
        <v>80</v>
      </c>
    </row>
    <row r="81" spans="1:24">
      <c r="A81" s="61" t="s">
        <v>123</v>
      </c>
      <c r="B81" s="174">
        <f t="shared" ca="1" si="18"/>
        <v>341.26456400000001</v>
      </c>
      <c r="C81" s="179">
        <f t="shared" ca="1" si="19"/>
        <v>254.58336474399999</v>
      </c>
      <c r="D81" s="180">
        <f t="shared" ca="1" si="19"/>
        <v>82.005874729200016</v>
      </c>
      <c r="E81" s="180">
        <f t="shared" ca="1" si="19"/>
        <v>4.6753245268000008</v>
      </c>
      <c r="F81" s="181">
        <f t="shared" ca="1" si="19"/>
        <v>0</v>
      </c>
      <c r="G81" s="182">
        <f t="shared" ca="1" si="16"/>
        <v>341.26010000000002</v>
      </c>
      <c r="H81" s="182">
        <f t="shared" ca="1" si="17"/>
        <v>327.74619999999999</v>
      </c>
      <c r="I81" s="183">
        <f t="shared" ca="1" si="20"/>
        <v>244.5</v>
      </c>
      <c r="J81" s="180">
        <f t="shared" ca="1" si="21"/>
        <v>78.75</v>
      </c>
      <c r="K81" s="180">
        <f t="shared" ca="1" si="22"/>
        <v>4.49</v>
      </c>
      <c r="L81" s="180">
        <f t="shared" ca="1" si="23"/>
        <v>0</v>
      </c>
      <c r="M81" s="181">
        <f t="shared" ca="1" si="24"/>
        <v>327.74</v>
      </c>
      <c r="N81" s="179">
        <f t="shared" ca="1" si="25"/>
        <v>244.50462531274789</v>
      </c>
      <c r="O81" s="180">
        <f t="shared" ca="1" si="26"/>
        <v>78.75148974797095</v>
      </c>
      <c r="P81" s="180">
        <f t="shared" ca="1" si="27"/>
        <v>4.4900849392811377</v>
      </c>
      <c r="Q81" s="180">
        <f t="shared" ca="1" si="28"/>
        <v>0</v>
      </c>
      <c r="R81" s="181">
        <f t="shared" ca="1" si="29"/>
        <v>327.74619999999999</v>
      </c>
      <c r="W81" s="46"/>
      <c r="X81" s="46">
        <v>81</v>
      </c>
    </row>
    <row r="82" spans="1:24">
      <c r="A82" s="61" t="s">
        <v>124</v>
      </c>
      <c r="B82" s="174">
        <f t="shared" ca="1" si="18"/>
        <v>341.26456400000001</v>
      </c>
      <c r="C82" s="179">
        <f t="shared" ca="1" si="19"/>
        <v>254.58336474399999</v>
      </c>
      <c r="D82" s="180">
        <f t="shared" ca="1" si="19"/>
        <v>82.005874729200016</v>
      </c>
      <c r="E82" s="180">
        <f t="shared" ca="1" si="19"/>
        <v>4.6753245268000008</v>
      </c>
      <c r="F82" s="181">
        <f t="shared" ca="1" si="19"/>
        <v>0</v>
      </c>
      <c r="G82" s="182">
        <f t="shared" ca="1" si="16"/>
        <v>341.26010000000002</v>
      </c>
      <c r="H82" s="182">
        <f t="shared" ca="1" si="17"/>
        <v>327.74619999999999</v>
      </c>
      <c r="I82" s="183">
        <f t="shared" ca="1" si="20"/>
        <v>244.5</v>
      </c>
      <c r="J82" s="180">
        <f t="shared" ca="1" si="21"/>
        <v>78.75</v>
      </c>
      <c r="K82" s="180">
        <f t="shared" ca="1" si="22"/>
        <v>4.49</v>
      </c>
      <c r="L82" s="180">
        <f t="shared" ca="1" si="23"/>
        <v>0</v>
      </c>
      <c r="M82" s="181">
        <f t="shared" ca="1" si="24"/>
        <v>327.74</v>
      </c>
      <c r="N82" s="179">
        <f t="shared" ca="1" si="25"/>
        <v>244.50462531274789</v>
      </c>
      <c r="O82" s="180">
        <f t="shared" ca="1" si="26"/>
        <v>78.75148974797095</v>
      </c>
      <c r="P82" s="180">
        <f t="shared" ca="1" si="27"/>
        <v>4.4900849392811377</v>
      </c>
      <c r="Q82" s="180">
        <f t="shared" ca="1" si="28"/>
        <v>0</v>
      </c>
      <c r="R82" s="181">
        <f t="shared" ca="1" si="29"/>
        <v>327.74619999999999</v>
      </c>
      <c r="W82" s="46"/>
      <c r="X82" s="46">
        <v>82</v>
      </c>
    </row>
    <row r="83" spans="1:24">
      <c r="A83" s="61" t="s">
        <v>125</v>
      </c>
      <c r="B83" s="174">
        <f t="shared" ca="1" si="18"/>
        <v>341.26456400000001</v>
      </c>
      <c r="C83" s="179">
        <f t="shared" ca="1" si="19"/>
        <v>254.58336474399999</v>
      </c>
      <c r="D83" s="180">
        <f t="shared" ca="1" si="19"/>
        <v>82.005874729200016</v>
      </c>
      <c r="E83" s="180">
        <f t="shared" ca="1" si="19"/>
        <v>4.6753245268000008</v>
      </c>
      <c r="F83" s="181">
        <f t="shared" ca="1" si="19"/>
        <v>0</v>
      </c>
      <c r="G83" s="182">
        <f t="shared" ca="1" si="16"/>
        <v>341.26010000000002</v>
      </c>
      <c r="H83" s="182">
        <f t="shared" ca="1" si="17"/>
        <v>327.74619999999999</v>
      </c>
      <c r="I83" s="183">
        <f t="shared" ca="1" si="20"/>
        <v>244.5</v>
      </c>
      <c r="J83" s="180">
        <f t="shared" ca="1" si="21"/>
        <v>78.75</v>
      </c>
      <c r="K83" s="180">
        <f t="shared" ca="1" si="22"/>
        <v>4.49</v>
      </c>
      <c r="L83" s="180">
        <f t="shared" ca="1" si="23"/>
        <v>0</v>
      </c>
      <c r="M83" s="181">
        <f t="shared" ca="1" si="24"/>
        <v>327.74</v>
      </c>
      <c r="N83" s="179">
        <f t="shared" ca="1" si="25"/>
        <v>244.50462531274789</v>
      </c>
      <c r="O83" s="180">
        <f t="shared" ca="1" si="26"/>
        <v>78.75148974797095</v>
      </c>
      <c r="P83" s="180">
        <f t="shared" ca="1" si="27"/>
        <v>4.4900849392811377</v>
      </c>
      <c r="Q83" s="180">
        <f t="shared" ca="1" si="28"/>
        <v>0</v>
      </c>
      <c r="R83" s="181">
        <f t="shared" ca="1" si="29"/>
        <v>327.74619999999999</v>
      </c>
      <c r="W83" s="46"/>
      <c r="X83" s="46">
        <v>83</v>
      </c>
    </row>
    <row r="84" spans="1:24">
      <c r="A84" s="61" t="s">
        <v>126</v>
      </c>
      <c r="B84" s="174">
        <f t="shared" ca="1" si="18"/>
        <v>341.26456400000001</v>
      </c>
      <c r="C84" s="179">
        <f t="shared" ca="1" si="19"/>
        <v>254.58336474399999</v>
      </c>
      <c r="D84" s="180">
        <f t="shared" ca="1" si="19"/>
        <v>82.005874729200016</v>
      </c>
      <c r="E84" s="180">
        <f t="shared" ca="1" si="19"/>
        <v>4.6753245268000008</v>
      </c>
      <c r="F84" s="181">
        <f t="shared" ca="1" si="19"/>
        <v>0</v>
      </c>
      <c r="G84" s="182">
        <f t="shared" ca="1" si="16"/>
        <v>341.26010000000002</v>
      </c>
      <c r="H84" s="182">
        <f t="shared" ca="1" si="17"/>
        <v>327.74619999999999</v>
      </c>
      <c r="I84" s="183">
        <f t="shared" ca="1" si="20"/>
        <v>244.5</v>
      </c>
      <c r="J84" s="180">
        <f t="shared" ca="1" si="21"/>
        <v>78.75</v>
      </c>
      <c r="K84" s="180">
        <f t="shared" ca="1" si="22"/>
        <v>4.49</v>
      </c>
      <c r="L84" s="180">
        <f t="shared" ca="1" si="23"/>
        <v>0</v>
      </c>
      <c r="M84" s="181">
        <f t="shared" ca="1" si="24"/>
        <v>327.74</v>
      </c>
      <c r="N84" s="179">
        <f t="shared" ca="1" si="25"/>
        <v>244.50462531274789</v>
      </c>
      <c r="O84" s="180">
        <f t="shared" ca="1" si="26"/>
        <v>78.75148974797095</v>
      </c>
      <c r="P84" s="180">
        <f t="shared" ca="1" si="27"/>
        <v>4.4900849392811377</v>
      </c>
      <c r="Q84" s="180">
        <f t="shared" ca="1" si="28"/>
        <v>0</v>
      </c>
      <c r="R84" s="181">
        <f t="shared" ca="1" si="29"/>
        <v>327.74619999999999</v>
      </c>
      <c r="W84" s="46"/>
      <c r="X84" s="46">
        <v>84</v>
      </c>
    </row>
    <row r="85" spans="1:24">
      <c r="A85" s="61" t="s">
        <v>127</v>
      </c>
      <c r="B85" s="174">
        <f t="shared" ca="1" si="18"/>
        <v>341.26456400000001</v>
      </c>
      <c r="C85" s="179">
        <f t="shared" ca="1" si="19"/>
        <v>254.58336474399999</v>
      </c>
      <c r="D85" s="180">
        <f t="shared" ca="1" si="19"/>
        <v>82.005874729200016</v>
      </c>
      <c r="E85" s="180">
        <f t="shared" ca="1" si="19"/>
        <v>4.6753245268000008</v>
      </c>
      <c r="F85" s="181">
        <f t="shared" ca="1" si="19"/>
        <v>0</v>
      </c>
      <c r="G85" s="182">
        <f t="shared" ca="1" si="16"/>
        <v>313.68733900000001</v>
      </c>
      <c r="H85" s="182">
        <f t="shared" ca="1" si="17"/>
        <v>301.26531999999997</v>
      </c>
      <c r="I85" s="183">
        <f t="shared" ca="1" si="20"/>
        <v>254.58</v>
      </c>
      <c r="J85" s="180">
        <f t="shared" ca="1" si="21"/>
        <v>42.01</v>
      </c>
      <c r="K85" s="180">
        <f t="shared" ca="1" si="22"/>
        <v>4.68</v>
      </c>
      <c r="L85" s="180">
        <f t="shared" ca="1" si="23"/>
        <v>0</v>
      </c>
      <c r="M85" s="181">
        <f t="shared" ca="1" si="24"/>
        <v>301.27000000000004</v>
      </c>
      <c r="N85" s="179">
        <f t="shared" ca="1" si="25"/>
        <v>254.57604529359043</v>
      </c>
      <c r="O85" s="180">
        <f t="shared" ca="1" si="26"/>
        <v>42.00934740664519</v>
      </c>
      <c r="P85" s="180">
        <f t="shared" ca="1" si="27"/>
        <v>4.67992729976433</v>
      </c>
      <c r="Q85" s="180">
        <f t="shared" ca="1" si="28"/>
        <v>0</v>
      </c>
      <c r="R85" s="181">
        <f t="shared" ca="1" si="29"/>
        <v>301.26531999999997</v>
      </c>
      <c r="W85" s="46"/>
      <c r="X85" s="46">
        <v>85</v>
      </c>
    </row>
    <row r="86" spans="1:24">
      <c r="A86" s="61" t="s">
        <v>128</v>
      </c>
      <c r="B86" s="174">
        <f t="shared" ca="1" si="18"/>
        <v>341.26456400000001</v>
      </c>
      <c r="C86" s="179">
        <f t="shared" ca="1" si="19"/>
        <v>254.58336474399999</v>
      </c>
      <c r="D86" s="180">
        <f t="shared" ca="1" si="19"/>
        <v>82.005874729200016</v>
      </c>
      <c r="E86" s="180">
        <f t="shared" ca="1" si="19"/>
        <v>4.6753245268000008</v>
      </c>
      <c r="F86" s="181">
        <f t="shared" ca="1" si="19"/>
        <v>0</v>
      </c>
      <c r="G86" s="182">
        <f t="shared" ca="1" si="16"/>
        <v>299.25529999999998</v>
      </c>
      <c r="H86" s="182">
        <f t="shared" ca="1" si="17"/>
        <v>287.40478999999999</v>
      </c>
      <c r="I86" s="183">
        <f t="shared" ca="1" si="20"/>
        <v>244.49</v>
      </c>
      <c r="J86" s="180">
        <f t="shared" ca="1" si="21"/>
        <v>38.409999999999997</v>
      </c>
      <c r="K86" s="180">
        <f t="shared" ca="1" si="22"/>
        <v>4.49</v>
      </c>
      <c r="L86" s="180">
        <f t="shared" ca="1" si="23"/>
        <v>0</v>
      </c>
      <c r="M86" s="181">
        <f t="shared" ca="1" si="24"/>
        <v>287.39</v>
      </c>
      <c r="N86" s="179">
        <f t="shared" ca="1" si="25"/>
        <v>244.50258223007066</v>
      </c>
      <c r="O86" s="180">
        <f t="shared" ca="1" si="26"/>
        <v>38.411976700302723</v>
      </c>
      <c r="P86" s="180">
        <f t="shared" ca="1" si="27"/>
        <v>4.4902310696266401</v>
      </c>
      <c r="Q86" s="180">
        <f t="shared" ca="1" si="28"/>
        <v>0</v>
      </c>
      <c r="R86" s="181">
        <f t="shared" ca="1" si="29"/>
        <v>287.40479000000005</v>
      </c>
      <c r="W86" s="46"/>
      <c r="X86" s="46">
        <v>86</v>
      </c>
    </row>
    <row r="87" spans="1:24">
      <c r="A87" s="61" t="s">
        <v>129</v>
      </c>
      <c r="B87" s="174">
        <f t="shared" ca="1" si="18"/>
        <v>341.56456400000002</v>
      </c>
      <c r="C87" s="179">
        <f t="shared" ca="1" si="19"/>
        <v>254.807164744</v>
      </c>
      <c r="D87" s="180">
        <f t="shared" ca="1" si="19"/>
        <v>82.077964729200005</v>
      </c>
      <c r="E87" s="180">
        <f t="shared" ca="1" si="19"/>
        <v>4.6794345268000006</v>
      </c>
      <c r="F87" s="181">
        <f t="shared" ca="1" si="19"/>
        <v>0</v>
      </c>
      <c r="G87" s="182">
        <f t="shared" ca="1" si="16"/>
        <v>299.48320000000001</v>
      </c>
      <c r="H87" s="182">
        <f t="shared" ca="1" si="17"/>
        <v>287.62366500000002</v>
      </c>
      <c r="I87" s="183">
        <f t="shared" ca="1" si="20"/>
        <v>244.71</v>
      </c>
      <c r="J87" s="180">
        <f t="shared" ca="1" si="21"/>
        <v>38.42</v>
      </c>
      <c r="K87" s="180">
        <f t="shared" ca="1" si="22"/>
        <v>4.49</v>
      </c>
      <c r="L87" s="180">
        <f t="shared" ca="1" si="23"/>
        <v>0</v>
      </c>
      <c r="M87" s="181">
        <f t="shared" ca="1" si="24"/>
        <v>287.62</v>
      </c>
      <c r="N87" s="179">
        <f t="shared" ca="1" si="25"/>
        <v>244.71311821900426</v>
      </c>
      <c r="O87" s="180">
        <f t="shared" ca="1" si="26"/>
        <v>38.420489567137196</v>
      </c>
      <c r="P87" s="180">
        <f t="shared" ca="1" si="27"/>
        <v>4.4900572138585639</v>
      </c>
      <c r="Q87" s="180">
        <f t="shared" ca="1" si="28"/>
        <v>0</v>
      </c>
      <c r="R87" s="181">
        <f t="shared" ca="1" si="29"/>
        <v>287.62366500000002</v>
      </c>
      <c r="W87" s="46"/>
      <c r="X87" s="46">
        <v>87</v>
      </c>
    </row>
    <row r="88" spans="1:24">
      <c r="A88" s="61" t="s">
        <v>130</v>
      </c>
      <c r="B88" s="174">
        <f t="shared" ca="1" si="18"/>
        <v>341.56456400000002</v>
      </c>
      <c r="C88" s="179">
        <f t="shared" ca="1" si="19"/>
        <v>254.807164744</v>
      </c>
      <c r="D88" s="180">
        <f t="shared" ca="1" si="19"/>
        <v>82.077964729200005</v>
      </c>
      <c r="E88" s="180">
        <f t="shared" ca="1" si="19"/>
        <v>4.6794345268000006</v>
      </c>
      <c r="F88" s="181">
        <f t="shared" ca="1" si="19"/>
        <v>0</v>
      </c>
      <c r="G88" s="182">
        <f t="shared" ca="1" si="16"/>
        <v>296.80380000000002</v>
      </c>
      <c r="H88" s="182">
        <f t="shared" ca="1" si="17"/>
        <v>285.05036999999999</v>
      </c>
      <c r="I88" s="183">
        <f t="shared" ca="1" si="20"/>
        <v>244.71</v>
      </c>
      <c r="J88" s="180">
        <f t="shared" ca="1" si="21"/>
        <v>38.42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285.05</v>
      </c>
      <c r="N88" s="179">
        <f t="shared" ca="1" si="25"/>
        <v>244.71031763795824</v>
      </c>
      <c r="O88" s="180">
        <f t="shared" ca="1" si="26"/>
        <v>38.420049869847396</v>
      </c>
      <c r="P88" s="180">
        <f t="shared" ca="1" si="27"/>
        <v>1.9200024921943517</v>
      </c>
      <c r="Q88" s="180">
        <f t="shared" ca="1" si="28"/>
        <v>0</v>
      </c>
      <c r="R88" s="181">
        <f t="shared" ca="1" si="29"/>
        <v>285.05036999999999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341.56456400000002</v>
      </c>
      <c r="C89" s="179">
        <f t="shared" ca="1" si="19"/>
        <v>254.807164744</v>
      </c>
      <c r="D89" s="180">
        <f t="shared" ca="1" si="19"/>
        <v>82.077964729200005</v>
      </c>
      <c r="E89" s="180">
        <f t="shared" ca="1" si="19"/>
        <v>4.6794345268000006</v>
      </c>
      <c r="F89" s="181">
        <f t="shared" ca="1" si="19"/>
        <v>0</v>
      </c>
      <c r="G89" s="182">
        <f t="shared" ca="1" si="16"/>
        <v>296.80380000000002</v>
      </c>
      <c r="H89" s="182">
        <f t="shared" ca="1" si="17"/>
        <v>285.05036999999999</v>
      </c>
      <c r="I89" s="183">
        <f t="shared" ca="1" si="20"/>
        <v>244.71</v>
      </c>
      <c r="J89" s="180">
        <f t="shared" ca="1" si="21"/>
        <v>38.42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285.05</v>
      </c>
      <c r="N89" s="179">
        <f t="shared" ca="1" si="25"/>
        <v>244.71031763795824</v>
      </c>
      <c r="O89" s="180">
        <f t="shared" ca="1" si="26"/>
        <v>38.420049869847396</v>
      </c>
      <c r="P89" s="180">
        <f t="shared" ca="1" si="27"/>
        <v>1.9200024921943517</v>
      </c>
      <c r="Q89" s="180">
        <f t="shared" ca="1" si="28"/>
        <v>0</v>
      </c>
      <c r="R89" s="181">
        <f t="shared" ca="1" si="29"/>
        <v>285.05036999999999</v>
      </c>
      <c r="W89" s="46"/>
      <c r="X89" s="46">
        <v>89</v>
      </c>
    </row>
    <row r="90" spans="1:24">
      <c r="A90" s="61" t="s">
        <v>132</v>
      </c>
      <c r="B90" s="174">
        <f t="shared" ca="1" si="18"/>
        <v>341.56456400000002</v>
      </c>
      <c r="C90" s="179">
        <f t="shared" ca="1" si="19"/>
        <v>254.807164744</v>
      </c>
      <c r="D90" s="180">
        <f t="shared" ca="1" si="19"/>
        <v>82.077964729200005</v>
      </c>
      <c r="E90" s="180">
        <f t="shared" ca="1" si="19"/>
        <v>4.6794345268000006</v>
      </c>
      <c r="F90" s="181">
        <f t="shared" ca="1" si="19"/>
        <v>0</v>
      </c>
      <c r="G90" s="182">
        <f t="shared" ca="1" si="16"/>
        <v>296.80380000000002</v>
      </c>
      <c r="H90" s="182">
        <f t="shared" ca="1" si="17"/>
        <v>285.05036999999999</v>
      </c>
      <c r="I90" s="183">
        <f t="shared" ca="1" si="20"/>
        <v>244.71</v>
      </c>
      <c r="J90" s="180">
        <f t="shared" ca="1" si="21"/>
        <v>38.42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285.05</v>
      </c>
      <c r="N90" s="179">
        <f t="shared" ca="1" si="25"/>
        <v>244.71031763795824</v>
      </c>
      <c r="O90" s="180">
        <f t="shared" ca="1" si="26"/>
        <v>38.420049869847396</v>
      </c>
      <c r="P90" s="180">
        <f t="shared" ca="1" si="27"/>
        <v>1.9200024921943517</v>
      </c>
      <c r="Q90" s="180">
        <f t="shared" ca="1" si="28"/>
        <v>0</v>
      </c>
      <c r="R90" s="181">
        <f t="shared" ca="1" si="29"/>
        <v>285.05036999999999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341.56456400000002</v>
      </c>
      <c r="C91" s="179">
        <f t="shared" ca="1" si="19"/>
        <v>254.807164744</v>
      </c>
      <c r="D91" s="180">
        <f t="shared" ca="1" si="19"/>
        <v>82.077964729200005</v>
      </c>
      <c r="E91" s="180">
        <f t="shared" ca="1" si="19"/>
        <v>4.6794345268000006</v>
      </c>
      <c r="F91" s="181">
        <f t="shared" ca="1" si="19"/>
        <v>0</v>
      </c>
      <c r="G91" s="182">
        <f t="shared" ca="1" si="16"/>
        <v>296.80380000000002</v>
      </c>
      <c r="H91" s="182">
        <f t="shared" ca="1" si="17"/>
        <v>285.05036999999999</v>
      </c>
      <c r="I91" s="183">
        <f t="shared" ca="1" si="20"/>
        <v>244.71</v>
      </c>
      <c r="J91" s="180">
        <f t="shared" ca="1" si="21"/>
        <v>38.42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285.05</v>
      </c>
      <c r="N91" s="179">
        <f t="shared" ca="1" si="25"/>
        <v>244.71031763795824</v>
      </c>
      <c r="O91" s="180">
        <f t="shared" ca="1" si="26"/>
        <v>38.420049869847396</v>
      </c>
      <c r="P91" s="180">
        <f t="shared" ca="1" si="27"/>
        <v>1.9200024921943517</v>
      </c>
      <c r="Q91" s="180">
        <f t="shared" ca="1" si="28"/>
        <v>0</v>
      </c>
      <c r="R91" s="181">
        <f t="shared" ca="1" si="29"/>
        <v>285.05036999999999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341.56456400000002</v>
      </c>
      <c r="C92" s="179">
        <f t="shared" ca="1" si="19"/>
        <v>254.807164744</v>
      </c>
      <c r="D92" s="180">
        <f t="shared" ca="1" si="19"/>
        <v>82.077964729200005</v>
      </c>
      <c r="E92" s="180">
        <f t="shared" ca="1" si="19"/>
        <v>4.6794345268000006</v>
      </c>
      <c r="F92" s="181">
        <f t="shared" ca="1" si="19"/>
        <v>0</v>
      </c>
      <c r="G92" s="182">
        <f t="shared" ca="1" si="16"/>
        <v>296.80380000000002</v>
      </c>
      <c r="H92" s="182">
        <f t="shared" ca="1" si="17"/>
        <v>285.05036999999999</v>
      </c>
      <c r="I92" s="183">
        <f t="shared" ca="1" si="20"/>
        <v>244.71</v>
      </c>
      <c r="J92" s="180">
        <f t="shared" ca="1" si="21"/>
        <v>38.42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285.05</v>
      </c>
      <c r="N92" s="179">
        <f t="shared" ca="1" si="25"/>
        <v>244.71031763795824</v>
      </c>
      <c r="O92" s="180">
        <f t="shared" ca="1" si="26"/>
        <v>38.420049869847396</v>
      </c>
      <c r="P92" s="180">
        <f t="shared" ca="1" si="27"/>
        <v>1.9200024921943517</v>
      </c>
      <c r="Q92" s="180">
        <f t="shared" ca="1" si="28"/>
        <v>0</v>
      </c>
      <c r="R92" s="181">
        <f t="shared" ca="1" si="29"/>
        <v>285.05036999999999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341.56456400000002</v>
      </c>
      <c r="C93" s="179">
        <f t="shared" ca="1" si="19"/>
        <v>254.807164744</v>
      </c>
      <c r="D93" s="180">
        <f t="shared" ca="1" si="19"/>
        <v>82.077964729200005</v>
      </c>
      <c r="E93" s="180">
        <f t="shared" ca="1" si="19"/>
        <v>4.6794345268000006</v>
      </c>
      <c r="F93" s="181">
        <f t="shared" ca="1" si="19"/>
        <v>0</v>
      </c>
      <c r="G93" s="182">
        <f t="shared" ca="1" si="16"/>
        <v>311.80380000000002</v>
      </c>
      <c r="H93" s="182">
        <f t="shared" ca="1" si="17"/>
        <v>299.45636999999999</v>
      </c>
      <c r="I93" s="183">
        <f t="shared" ca="1" si="20"/>
        <v>244.72</v>
      </c>
      <c r="J93" s="180">
        <f t="shared" ca="1" si="21"/>
        <v>52.82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299.46000000000004</v>
      </c>
      <c r="N93" s="179">
        <f t="shared" ca="1" si="25"/>
        <v>244.71703354838706</v>
      </c>
      <c r="O93" s="180">
        <f t="shared" ca="1" si="26"/>
        <v>52.819359725505905</v>
      </c>
      <c r="P93" s="180">
        <f t="shared" ca="1" si="27"/>
        <v>1.9199767261069922</v>
      </c>
      <c r="Q93" s="180">
        <f t="shared" ca="1" si="28"/>
        <v>0</v>
      </c>
      <c r="R93" s="181">
        <f t="shared" ca="1" si="29"/>
        <v>299.45636999999994</v>
      </c>
      <c r="W93" s="46"/>
      <c r="X93" s="46">
        <v>93</v>
      </c>
    </row>
    <row r="94" spans="1:24">
      <c r="A94" s="61" t="s">
        <v>136</v>
      </c>
      <c r="B94" s="174">
        <f t="shared" ca="1" si="18"/>
        <v>341.56456400000002</v>
      </c>
      <c r="C94" s="179">
        <f t="shared" ca="1" si="19"/>
        <v>254.807164744</v>
      </c>
      <c r="D94" s="180">
        <f t="shared" ca="1" si="19"/>
        <v>82.077964729200005</v>
      </c>
      <c r="E94" s="180">
        <f t="shared" ca="1" si="19"/>
        <v>4.6794345268000006</v>
      </c>
      <c r="F94" s="181">
        <f t="shared" ca="1" si="19"/>
        <v>0</v>
      </c>
      <c r="G94" s="182">
        <f t="shared" ca="1" si="16"/>
        <v>296.80380000000002</v>
      </c>
      <c r="H94" s="182">
        <f t="shared" ca="1" si="17"/>
        <v>285.05036999999999</v>
      </c>
      <c r="I94" s="183">
        <f t="shared" ca="1" si="20"/>
        <v>244.71</v>
      </c>
      <c r="J94" s="180">
        <f t="shared" ca="1" si="21"/>
        <v>38.42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285.05</v>
      </c>
      <c r="N94" s="179">
        <f t="shared" ca="1" si="25"/>
        <v>244.71031763795824</v>
      </c>
      <c r="O94" s="180">
        <f t="shared" ca="1" si="26"/>
        <v>38.420049869847396</v>
      </c>
      <c r="P94" s="180">
        <f t="shared" ca="1" si="27"/>
        <v>1.9200024921943517</v>
      </c>
      <c r="Q94" s="180">
        <f t="shared" ca="1" si="28"/>
        <v>0</v>
      </c>
      <c r="R94" s="181">
        <f t="shared" ca="1" si="29"/>
        <v>285.05036999999999</v>
      </c>
      <c r="W94" s="46"/>
      <c r="X94" s="46">
        <v>94</v>
      </c>
    </row>
    <row r="95" spans="1:24">
      <c r="A95" s="61" t="s">
        <v>137</v>
      </c>
      <c r="B95" s="174">
        <f t="shared" ca="1" si="18"/>
        <v>341.56456400000002</v>
      </c>
      <c r="C95" s="179">
        <f t="shared" ca="1" si="19"/>
        <v>254.807164744</v>
      </c>
      <c r="D95" s="180">
        <f t="shared" ca="1" si="19"/>
        <v>82.077964729200005</v>
      </c>
      <c r="E95" s="180">
        <f t="shared" ca="1" si="19"/>
        <v>4.6794345268000006</v>
      </c>
      <c r="F95" s="181">
        <f t="shared" ca="1" si="19"/>
        <v>0</v>
      </c>
      <c r="G95" s="182">
        <f t="shared" ca="1" si="16"/>
        <v>296.80380000000002</v>
      </c>
      <c r="H95" s="182">
        <f t="shared" ca="1" si="17"/>
        <v>285.05036999999999</v>
      </c>
      <c r="I95" s="183">
        <f t="shared" ca="1" si="20"/>
        <v>244.71</v>
      </c>
      <c r="J95" s="180">
        <f t="shared" ca="1" si="21"/>
        <v>38.42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285.05</v>
      </c>
      <c r="N95" s="179">
        <f t="shared" ca="1" si="25"/>
        <v>244.71031763795824</v>
      </c>
      <c r="O95" s="180">
        <f t="shared" ca="1" si="26"/>
        <v>38.420049869847396</v>
      </c>
      <c r="P95" s="180">
        <f t="shared" ca="1" si="27"/>
        <v>1.9200024921943517</v>
      </c>
      <c r="Q95" s="180">
        <f t="shared" ca="1" si="28"/>
        <v>0</v>
      </c>
      <c r="R95" s="181">
        <f t="shared" ca="1" si="29"/>
        <v>285.05036999999999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341.56456400000002</v>
      </c>
      <c r="C96" s="179">
        <f t="shared" ca="1" si="19"/>
        <v>254.807164744</v>
      </c>
      <c r="D96" s="180">
        <f t="shared" ca="1" si="19"/>
        <v>82.077964729200005</v>
      </c>
      <c r="E96" s="180">
        <f t="shared" ca="1" si="19"/>
        <v>4.6794345268000006</v>
      </c>
      <c r="F96" s="181">
        <f t="shared" ca="1" si="19"/>
        <v>0</v>
      </c>
      <c r="G96" s="182">
        <f t="shared" ca="1" si="16"/>
        <v>296.80380000000002</v>
      </c>
      <c r="H96" s="182">
        <f t="shared" ca="1" si="17"/>
        <v>285.05036999999999</v>
      </c>
      <c r="I96" s="183">
        <f t="shared" ca="1" si="20"/>
        <v>244.71</v>
      </c>
      <c r="J96" s="180">
        <f t="shared" ca="1" si="21"/>
        <v>38.42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285.05</v>
      </c>
      <c r="N96" s="179">
        <f t="shared" ca="1" si="25"/>
        <v>244.71031763795824</v>
      </c>
      <c r="O96" s="180">
        <f t="shared" ca="1" si="26"/>
        <v>38.420049869847396</v>
      </c>
      <c r="P96" s="180">
        <f t="shared" ca="1" si="27"/>
        <v>1.9200024921943517</v>
      </c>
      <c r="Q96" s="180">
        <f t="shared" ca="1" si="28"/>
        <v>0</v>
      </c>
      <c r="R96" s="181">
        <f t="shared" ca="1" si="29"/>
        <v>285.05036999999999</v>
      </c>
      <c r="W96" s="46"/>
      <c r="X96" s="46">
        <v>96</v>
      </c>
    </row>
    <row r="97" spans="1:24">
      <c r="A97" s="61" t="s">
        <v>139</v>
      </c>
      <c r="B97" s="174">
        <f t="shared" ca="1" si="18"/>
        <v>341.56456400000002</v>
      </c>
      <c r="C97" s="179">
        <f t="shared" ca="1" si="19"/>
        <v>254.807164744</v>
      </c>
      <c r="D97" s="180">
        <f t="shared" ca="1" si="19"/>
        <v>82.077964729200005</v>
      </c>
      <c r="E97" s="180">
        <f t="shared" ca="1" si="19"/>
        <v>4.6794345268000006</v>
      </c>
      <c r="F97" s="181">
        <f t="shared" ca="1" si="19"/>
        <v>0</v>
      </c>
      <c r="G97" s="182">
        <f t="shared" ca="1" si="16"/>
        <v>296.80380000000002</v>
      </c>
      <c r="H97" s="182">
        <f t="shared" ca="1" si="17"/>
        <v>285.05036999999999</v>
      </c>
      <c r="I97" s="183">
        <f t="shared" ca="1" si="20"/>
        <v>244.71</v>
      </c>
      <c r="J97" s="180">
        <f t="shared" ca="1" si="21"/>
        <v>38.42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285.05</v>
      </c>
      <c r="N97" s="179">
        <f t="shared" ca="1" si="25"/>
        <v>244.71031763795824</v>
      </c>
      <c r="O97" s="180">
        <f t="shared" ca="1" si="26"/>
        <v>38.420049869847396</v>
      </c>
      <c r="P97" s="180">
        <f t="shared" ca="1" si="27"/>
        <v>1.9200024921943517</v>
      </c>
      <c r="Q97" s="180">
        <f t="shared" ca="1" si="28"/>
        <v>0</v>
      </c>
      <c r="R97" s="181">
        <f t="shared" ca="1" si="29"/>
        <v>285.05036999999999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341.56456400000002</v>
      </c>
      <c r="C98" s="184">
        <f t="shared" ca="1" si="19"/>
        <v>254.807164744</v>
      </c>
      <c r="D98" s="185">
        <f t="shared" ca="1" si="19"/>
        <v>82.077964729200005</v>
      </c>
      <c r="E98" s="185">
        <f t="shared" ca="1" si="19"/>
        <v>4.6794345268000006</v>
      </c>
      <c r="F98" s="186">
        <f t="shared" ca="1" si="19"/>
        <v>0</v>
      </c>
      <c r="G98" s="187">
        <f t="shared" ca="1" si="16"/>
        <v>296.80380000000002</v>
      </c>
      <c r="H98" s="187">
        <f t="shared" ca="1" si="17"/>
        <v>285.05036999999999</v>
      </c>
      <c r="I98" s="188">
        <f t="shared" ca="1" si="20"/>
        <v>244.71</v>
      </c>
      <c r="J98" s="185">
        <f t="shared" ca="1" si="21"/>
        <v>38.42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285.05</v>
      </c>
      <c r="N98" s="184">
        <f t="shared" ca="1" si="25"/>
        <v>244.71031763795824</v>
      </c>
      <c r="O98" s="185">
        <f t="shared" ca="1" si="26"/>
        <v>38.420049869847396</v>
      </c>
      <c r="P98" s="185">
        <f t="shared" ca="1" si="27"/>
        <v>1.9200024921943517</v>
      </c>
      <c r="Q98" s="185">
        <f t="shared" ca="1" si="28"/>
        <v>0</v>
      </c>
      <c r="R98" s="186">
        <f t="shared" ca="1" si="29"/>
        <v>285.05036999999999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12.909452696249993</v>
      </c>
      <c r="C99" s="56">
        <f t="shared" ref="C99:R99" ca="1" si="30">SUM(C3:C98)/4000</f>
        <v>9.6304517114025021</v>
      </c>
      <c r="D99" s="54">
        <f t="shared" ca="1" si="30"/>
        <v>3.1021414829088814</v>
      </c>
      <c r="E99" s="54">
        <f t="shared" ca="1" si="30"/>
        <v>0.17685950193862496</v>
      </c>
      <c r="F99" s="55">
        <f t="shared" ca="1" si="30"/>
        <v>0</v>
      </c>
      <c r="G99" s="59">
        <f t="shared" ca="1" si="30"/>
        <v>10.829530197750003</v>
      </c>
      <c r="H99" s="59">
        <f t="shared" ca="1" si="30"/>
        <v>10.400680804499988</v>
      </c>
      <c r="I99" s="171">
        <f t="shared" ca="1" si="30"/>
        <v>8.0811924999999949</v>
      </c>
      <c r="J99" s="54">
        <f t="shared" ca="1" si="30"/>
        <v>2.2186074999999992</v>
      </c>
      <c r="K99" s="54">
        <f t="shared" ca="1" si="30"/>
        <v>0.10076750000000005</v>
      </c>
      <c r="L99" s="54">
        <f t="shared" ca="1" si="30"/>
        <v>0</v>
      </c>
      <c r="M99" s="55">
        <f t="shared" ca="1" si="30"/>
        <v>10.400567499999999</v>
      </c>
      <c r="N99" s="56">
        <f t="shared" ca="1" si="30"/>
        <v>8.081281001934796</v>
      </c>
      <c r="O99" s="54">
        <f t="shared" ca="1" si="30"/>
        <v>2.2186340093619714</v>
      </c>
      <c r="P99" s="54">
        <f t="shared" ca="1" si="30"/>
        <v>0.10076887720323636</v>
      </c>
      <c r="Q99" s="54">
        <f t="shared" ca="1" si="30"/>
        <v>0</v>
      </c>
      <c r="R99" s="55">
        <f t="shared" ca="1" si="30"/>
        <v>10.400683888499991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45283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45283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45283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2023-12-26T16:37:02Z</dcterms:modified>
</cp:coreProperties>
</file>